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240" yWindow="105" windowWidth="8475" windowHeight="8190"/>
  </bookViews>
  <sheets>
    <sheet name="AlturaTRI" sheetId="1" r:id="rId1"/>
    <sheet name="Calculos" sheetId="2" r:id="rId2"/>
  </sheets>
  <definedNames>
    <definedName name="solver_adj" localSheetId="0" hidden="1">AlturaTRI!#REF!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Calculos!$D$9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R24" i="1"/>
  <c r="E10" i="2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9"/>
  <c r="B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9"/>
  <c r="B10"/>
  <c r="B11"/>
  <c r="B12"/>
  <c r="B13"/>
  <c r="B14"/>
  <c r="B15"/>
  <c r="B16"/>
  <c r="B17"/>
  <c r="B18"/>
  <c r="B19"/>
  <c r="S24" i="1"/>
  <c r="B20" i="2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R52"/>
  <c r="B53"/>
  <c r="B54"/>
  <c r="B55"/>
  <c r="B56"/>
  <c r="B57"/>
  <c r="B58"/>
  <c r="B59"/>
  <c r="B60"/>
  <c r="M60"/>
  <c r="B61"/>
  <c r="B62"/>
  <c r="B63" s="1"/>
  <c r="S9"/>
  <c r="P9"/>
  <c r="N9"/>
  <c r="Q10"/>
  <c r="L10"/>
  <c r="B64" l="1"/>
  <c r="K62"/>
  <c r="P56"/>
  <c r="R64"/>
  <c r="H49"/>
  <c r="S58"/>
  <c r="N34"/>
  <c r="G55"/>
  <c r="Q23"/>
  <c r="G15"/>
  <c r="G63"/>
  <c r="R55"/>
  <c r="O59"/>
  <c r="M51"/>
  <c r="M61"/>
  <c r="J53"/>
  <c r="J61"/>
  <c r="F57"/>
  <c r="S18"/>
  <c r="S31"/>
  <c r="S60"/>
  <c r="S61"/>
  <c r="S50"/>
  <c r="S55"/>
  <c r="S63"/>
  <c r="Q52"/>
  <c r="Q53"/>
  <c r="Q28"/>
  <c r="Q48"/>
  <c r="N57"/>
  <c r="L11"/>
  <c r="L55"/>
  <c r="L58"/>
  <c r="L64"/>
  <c r="L60"/>
  <c r="L62"/>
  <c r="I53"/>
  <c r="I52"/>
  <c r="G10"/>
  <c r="G42"/>
  <c r="G50"/>
  <c r="G57"/>
  <c r="G60"/>
  <c r="G58"/>
  <c r="R42"/>
  <c r="R50"/>
  <c r="R60"/>
  <c r="R61"/>
  <c r="R62"/>
  <c r="R58"/>
  <c r="P26"/>
  <c r="P54"/>
  <c r="P63"/>
  <c r="P59"/>
  <c r="O20"/>
  <c r="O37"/>
  <c r="O57"/>
  <c r="O62"/>
  <c r="O56"/>
  <c r="O64"/>
  <c r="M47"/>
  <c r="M55"/>
  <c r="M58"/>
  <c r="M63"/>
  <c r="M12"/>
  <c r="M53"/>
  <c r="K25"/>
  <c r="K26"/>
  <c r="K49"/>
  <c r="K54"/>
  <c r="K56"/>
  <c r="K59"/>
  <c r="K64"/>
  <c r="K39"/>
  <c r="K57"/>
  <c r="J51"/>
  <c r="H42"/>
  <c r="H56"/>
  <c r="H59"/>
  <c r="H54"/>
  <c r="H63"/>
  <c r="F61"/>
  <c r="R39"/>
  <c r="R40"/>
  <c r="R49"/>
  <c r="R54"/>
  <c r="R56"/>
  <c r="R57"/>
  <c r="R59"/>
  <c r="R63"/>
  <c r="O11"/>
  <c r="O19"/>
  <c r="O21"/>
  <c r="O30"/>
  <c r="O34"/>
  <c r="O50"/>
  <c r="O51"/>
  <c r="O52"/>
  <c r="O53"/>
  <c r="O55"/>
  <c r="O58"/>
  <c r="O60"/>
  <c r="O61"/>
  <c r="O63"/>
  <c r="M16"/>
  <c r="M26"/>
  <c r="M41"/>
  <c r="M48"/>
  <c r="M49"/>
  <c r="M54"/>
  <c r="M56"/>
  <c r="M57"/>
  <c r="M59"/>
  <c r="M62"/>
  <c r="M64"/>
  <c r="K18"/>
  <c r="K31"/>
  <c r="K32"/>
  <c r="K40"/>
  <c r="K50"/>
  <c r="K51"/>
  <c r="K52"/>
  <c r="K53"/>
  <c r="K55"/>
  <c r="K58"/>
  <c r="K60"/>
  <c r="K61"/>
  <c r="K63"/>
  <c r="H36"/>
  <c r="H43"/>
  <c r="H44"/>
  <c r="H47"/>
  <c r="H50"/>
  <c r="H55"/>
  <c r="H58"/>
  <c r="H60"/>
  <c r="H62"/>
  <c r="H64"/>
  <c r="S19"/>
  <c r="S25"/>
  <c r="S36"/>
  <c r="S44"/>
  <c r="S49"/>
  <c r="S54"/>
  <c r="S56"/>
  <c r="S59"/>
  <c r="S62"/>
  <c r="S64"/>
  <c r="Q22"/>
  <c r="Q29"/>
  <c r="Q57"/>
  <c r="P32"/>
  <c r="P37"/>
  <c r="P50"/>
  <c r="P55"/>
  <c r="P58"/>
  <c r="P60"/>
  <c r="P62"/>
  <c r="P64"/>
  <c r="N15"/>
  <c r="N20"/>
  <c r="N43"/>
  <c r="N46"/>
  <c r="N51"/>
  <c r="N52"/>
  <c r="N53"/>
  <c r="N61"/>
  <c r="L40"/>
  <c r="L49"/>
  <c r="L54"/>
  <c r="L56"/>
  <c r="L59"/>
  <c r="L63"/>
  <c r="J18"/>
  <c r="J36"/>
  <c r="J44"/>
  <c r="J48"/>
  <c r="J57"/>
  <c r="I12"/>
  <c r="I33"/>
  <c r="I42"/>
  <c r="I57"/>
  <c r="G18"/>
  <c r="G23"/>
  <c r="G37"/>
  <c r="G45"/>
  <c r="G46"/>
  <c r="G49"/>
  <c r="G51"/>
  <c r="G52"/>
  <c r="G53"/>
  <c r="G54"/>
  <c r="G56"/>
  <c r="G59"/>
  <c r="G61"/>
  <c r="G62"/>
  <c r="G64"/>
  <c r="F28"/>
  <c r="F37"/>
  <c r="F45"/>
  <c r="F51"/>
  <c r="F52"/>
  <c r="F53"/>
  <c r="O54"/>
  <c r="R53"/>
  <c r="J52"/>
  <c r="M52"/>
  <c r="R51"/>
  <c r="Q51"/>
  <c r="I51"/>
  <c r="L50"/>
  <c r="M50"/>
  <c r="P49"/>
  <c r="O49"/>
  <c r="R48"/>
  <c r="R47"/>
  <c r="O46"/>
  <c r="M43"/>
  <c r="J41"/>
  <c r="L41"/>
  <c r="M40"/>
  <c r="G38"/>
  <c r="O35"/>
  <c r="R33"/>
  <c r="H33"/>
  <c r="M32"/>
  <c r="G29"/>
  <c r="O27"/>
  <c r="O24"/>
  <c r="F22"/>
  <c r="H17"/>
  <c r="P15"/>
  <c r="K13"/>
  <c r="R13"/>
  <c r="K10"/>
  <c r="O15"/>
  <c r="S11"/>
  <c r="S26"/>
  <c r="S32"/>
  <c r="S43"/>
  <c r="S47"/>
  <c r="Q18"/>
  <c r="Q40"/>
  <c r="Q41"/>
  <c r="N19"/>
  <c r="N25"/>
  <c r="N31"/>
  <c r="N38"/>
  <c r="L22"/>
  <c r="L23"/>
  <c r="L28"/>
  <c r="L29"/>
  <c r="L47"/>
  <c r="I13"/>
  <c r="I24"/>
  <c r="I30"/>
  <c r="I37"/>
  <c r="I48"/>
  <c r="G14"/>
  <c r="G9"/>
  <c r="G19"/>
  <c r="G11"/>
  <c r="G20"/>
  <c r="G24"/>
  <c r="G30"/>
  <c r="G33"/>
  <c r="G34"/>
  <c r="G41"/>
  <c r="G47"/>
  <c r="R16"/>
  <c r="R11"/>
  <c r="R21"/>
  <c r="R22"/>
  <c r="R24"/>
  <c r="R27"/>
  <c r="R28"/>
  <c r="R30"/>
  <c r="R35"/>
  <c r="R37"/>
  <c r="R45"/>
  <c r="P17"/>
  <c r="P33"/>
  <c r="P36"/>
  <c r="P44"/>
  <c r="O9"/>
  <c r="O13"/>
  <c r="O17"/>
  <c r="O33"/>
  <c r="O38"/>
  <c r="O39"/>
  <c r="O42"/>
  <c r="O45"/>
  <c r="M10"/>
  <c r="M14"/>
  <c r="M18"/>
  <c r="M22"/>
  <c r="M23"/>
  <c r="M25"/>
  <c r="M28"/>
  <c r="M29"/>
  <c r="M31"/>
  <c r="M36"/>
  <c r="M44"/>
  <c r="M45"/>
  <c r="K14"/>
  <c r="K17"/>
  <c r="K21"/>
  <c r="K22"/>
  <c r="K27"/>
  <c r="K28"/>
  <c r="K35"/>
  <c r="K36"/>
  <c r="K43"/>
  <c r="K44"/>
  <c r="K46"/>
  <c r="J23"/>
  <c r="J26"/>
  <c r="J29"/>
  <c r="J32"/>
  <c r="H11"/>
  <c r="H13"/>
  <c r="H15"/>
  <c r="H24"/>
  <c r="H25"/>
  <c r="H26"/>
  <c r="H30"/>
  <c r="H31"/>
  <c r="H32"/>
  <c r="H37"/>
  <c r="F33"/>
  <c r="F40"/>
  <c r="F46"/>
  <c r="F13"/>
  <c r="S14"/>
  <c r="S15"/>
  <c r="S24"/>
  <c r="S30"/>
  <c r="S33"/>
  <c r="S37"/>
  <c r="S42"/>
  <c r="Q11"/>
  <c r="Q19"/>
  <c r="Q14"/>
  <c r="Q20"/>
  <c r="Q21"/>
  <c r="Q27"/>
  <c r="Q34"/>
  <c r="Q35"/>
  <c r="Q38"/>
  <c r="Q39"/>
  <c r="Q45"/>
  <c r="Q46"/>
  <c r="N13"/>
  <c r="N11"/>
  <c r="N17"/>
  <c r="N14"/>
  <c r="N22"/>
  <c r="N28"/>
  <c r="N33"/>
  <c r="N37"/>
  <c r="N40"/>
  <c r="N45"/>
  <c r="N48"/>
  <c r="L19"/>
  <c r="L20"/>
  <c r="L21"/>
  <c r="L27"/>
  <c r="L34"/>
  <c r="L35"/>
  <c r="L38"/>
  <c r="L39"/>
  <c r="L45"/>
  <c r="R14"/>
  <c r="R17"/>
  <c r="R10"/>
  <c r="R12"/>
  <c r="R18"/>
  <c r="R20"/>
  <c r="R23"/>
  <c r="R25"/>
  <c r="R26"/>
  <c r="R29"/>
  <c r="R31"/>
  <c r="R32"/>
  <c r="R34"/>
  <c r="R36"/>
  <c r="R38"/>
  <c r="R41"/>
  <c r="R43"/>
  <c r="R44"/>
  <c r="R46"/>
  <c r="P14"/>
  <c r="P18"/>
  <c r="P10"/>
  <c r="P24"/>
  <c r="P25"/>
  <c r="P30"/>
  <c r="P31"/>
  <c r="P42"/>
  <c r="P43"/>
  <c r="P47"/>
  <c r="O10"/>
  <c r="O12"/>
  <c r="O14"/>
  <c r="O16"/>
  <c r="O18"/>
  <c r="O22"/>
  <c r="O23"/>
  <c r="O25"/>
  <c r="O26"/>
  <c r="O28"/>
  <c r="O29"/>
  <c r="O31"/>
  <c r="O32"/>
  <c r="O36"/>
  <c r="O40"/>
  <c r="O41"/>
  <c r="O43"/>
  <c r="O44"/>
  <c r="O47"/>
  <c r="O48"/>
  <c r="M9"/>
  <c r="M11"/>
  <c r="M13"/>
  <c r="M15"/>
  <c r="M17"/>
  <c r="M19"/>
  <c r="M20"/>
  <c r="M21"/>
  <c r="M24"/>
  <c r="M27"/>
  <c r="M30"/>
  <c r="M33"/>
  <c r="M34"/>
  <c r="M35"/>
  <c r="M37"/>
  <c r="M38"/>
  <c r="M39"/>
  <c r="M42"/>
  <c r="M46"/>
  <c r="K12"/>
  <c r="K16"/>
  <c r="K19"/>
  <c r="K15"/>
  <c r="K11"/>
  <c r="K20"/>
  <c r="K23"/>
  <c r="K24"/>
  <c r="K29"/>
  <c r="K30"/>
  <c r="K33"/>
  <c r="K34"/>
  <c r="K37"/>
  <c r="K38"/>
  <c r="K41"/>
  <c r="K42"/>
  <c r="K45"/>
  <c r="K47"/>
  <c r="K48"/>
  <c r="J9"/>
  <c r="J16"/>
  <c r="J21"/>
  <c r="J24"/>
  <c r="J27"/>
  <c r="J30"/>
  <c r="J35"/>
  <c r="J39"/>
  <c r="J42"/>
  <c r="J46"/>
  <c r="I9"/>
  <c r="I17"/>
  <c r="I16"/>
  <c r="I25"/>
  <c r="I26"/>
  <c r="I31"/>
  <c r="I32"/>
  <c r="I36"/>
  <c r="I43"/>
  <c r="I44"/>
  <c r="I46"/>
  <c r="G12"/>
  <c r="G16"/>
  <c r="G17"/>
  <c r="G13"/>
  <c r="G21"/>
  <c r="G22"/>
  <c r="G25"/>
  <c r="G26"/>
  <c r="G27"/>
  <c r="G28"/>
  <c r="G31"/>
  <c r="G32"/>
  <c r="G35"/>
  <c r="G36"/>
  <c r="G39"/>
  <c r="G40"/>
  <c r="G43"/>
  <c r="G44"/>
  <c r="G48"/>
  <c r="F9"/>
  <c r="F20"/>
  <c r="F25"/>
  <c r="F31"/>
  <c r="F34"/>
  <c r="F38"/>
  <c r="F43"/>
  <c r="F48"/>
  <c r="Q15"/>
  <c r="S10"/>
  <c r="N12"/>
  <c r="P16"/>
  <c r="R15"/>
  <c r="K9"/>
  <c r="H18"/>
  <c r="F12"/>
  <c r="R19"/>
  <c r="F14"/>
  <c r="I11"/>
  <c r="I15"/>
  <c r="I19"/>
  <c r="I10"/>
  <c r="I18"/>
  <c r="I14"/>
  <c r="I20"/>
  <c r="I21"/>
  <c r="I22"/>
  <c r="I23"/>
  <c r="I27"/>
  <c r="I28"/>
  <c r="I29"/>
  <c r="I34"/>
  <c r="I35"/>
  <c r="I38"/>
  <c r="I39"/>
  <c r="I40"/>
  <c r="I41"/>
  <c r="I45"/>
  <c r="I47"/>
  <c r="I49"/>
  <c r="I50"/>
  <c r="I54"/>
  <c r="I55"/>
  <c r="I56"/>
  <c r="I58"/>
  <c r="I59"/>
  <c r="I60"/>
  <c r="I61"/>
  <c r="I62"/>
  <c r="I63"/>
  <c r="I64"/>
  <c r="S12"/>
  <c r="S16"/>
  <c r="S17"/>
  <c r="S13"/>
  <c r="S20"/>
  <c r="S21"/>
  <c r="S22"/>
  <c r="S23"/>
  <c r="S27"/>
  <c r="S28"/>
  <c r="S29"/>
  <c r="S34"/>
  <c r="S35"/>
  <c r="S38"/>
  <c r="S39"/>
  <c r="S40"/>
  <c r="S41"/>
  <c r="S45"/>
  <c r="S46"/>
  <c r="S48"/>
  <c r="S51"/>
  <c r="S52"/>
  <c r="S53"/>
  <c r="S57"/>
  <c r="Q9"/>
  <c r="Q13"/>
  <c r="Q17"/>
  <c r="Q16"/>
  <c r="Q12"/>
  <c r="Q24"/>
  <c r="Q25"/>
  <c r="Q26"/>
  <c r="Q30"/>
  <c r="Q31"/>
  <c r="Q32"/>
  <c r="Q33"/>
  <c r="Q36"/>
  <c r="Q37"/>
  <c r="Q42"/>
  <c r="Q43"/>
  <c r="Q44"/>
  <c r="Q47"/>
  <c r="Q49"/>
  <c r="Q50"/>
  <c r="Q54"/>
  <c r="Q55"/>
  <c r="Q56"/>
  <c r="Q58"/>
  <c r="Q59"/>
  <c r="Q60"/>
  <c r="Q61"/>
  <c r="Q62"/>
  <c r="Q63"/>
  <c r="Q64"/>
  <c r="P12"/>
  <c r="P11"/>
  <c r="P13"/>
  <c r="P19"/>
  <c r="P20"/>
  <c r="P21"/>
  <c r="P22"/>
  <c r="P23"/>
  <c r="P27"/>
  <c r="P28"/>
  <c r="P29"/>
  <c r="P34"/>
  <c r="P35"/>
  <c r="P38"/>
  <c r="P39"/>
  <c r="P40"/>
  <c r="P41"/>
  <c r="P45"/>
  <c r="P46"/>
  <c r="P48"/>
  <c r="P51"/>
  <c r="P52"/>
  <c r="P53"/>
  <c r="P57"/>
  <c r="P61"/>
  <c r="N10"/>
  <c r="N18"/>
  <c r="N16"/>
  <c r="N21"/>
  <c r="N23"/>
  <c r="N24"/>
  <c r="N26"/>
  <c r="N27"/>
  <c r="N29"/>
  <c r="N30"/>
  <c r="N32"/>
  <c r="N35"/>
  <c r="N36"/>
  <c r="N39"/>
  <c r="N41"/>
  <c r="N42"/>
  <c r="N44"/>
  <c r="N47"/>
  <c r="N49"/>
  <c r="N50"/>
  <c r="N54"/>
  <c r="N55"/>
  <c r="N56"/>
  <c r="N58"/>
  <c r="N59"/>
  <c r="N60"/>
  <c r="N62"/>
  <c r="N63"/>
  <c r="N64"/>
  <c r="L12"/>
  <c r="L14"/>
  <c r="L16"/>
  <c r="L18"/>
  <c r="L13"/>
  <c r="L17"/>
  <c r="L15"/>
  <c r="L24"/>
  <c r="L25"/>
  <c r="L26"/>
  <c r="L30"/>
  <c r="L31"/>
  <c r="L32"/>
  <c r="L33"/>
  <c r="L36"/>
  <c r="L37"/>
  <c r="L42"/>
  <c r="L43"/>
  <c r="L44"/>
  <c r="L46"/>
  <c r="L48"/>
  <c r="L51"/>
  <c r="L52"/>
  <c r="L53"/>
  <c r="L57"/>
  <c r="L61"/>
  <c r="J13"/>
  <c r="J17"/>
  <c r="J19"/>
  <c r="J12"/>
  <c r="J15"/>
  <c r="J14"/>
  <c r="J11"/>
  <c r="J10"/>
  <c r="J20"/>
  <c r="J22"/>
  <c r="J25"/>
  <c r="J28"/>
  <c r="J31"/>
  <c r="J33"/>
  <c r="J34"/>
  <c r="J37"/>
  <c r="J38"/>
  <c r="J40"/>
  <c r="J43"/>
  <c r="J45"/>
  <c r="J47"/>
  <c r="J49"/>
  <c r="J50"/>
  <c r="J54"/>
  <c r="J55"/>
  <c r="J56"/>
  <c r="J58"/>
  <c r="J59"/>
  <c r="J60"/>
  <c r="J62"/>
  <c r="J63"/>
  <c r="J64"/>
  <c r="H9"/>
  <c r="H16"/>
  <c r="H12"/>
  <c r="H10"/>
  <c r="H19"/>
  <c r="H14"/>
  <c r="H20"/>
  <c r="H21"/>
  <c r="H22"/>
  <c r="H23"/>
  <c r="H27"/>
  <c r="H28"/>
  <c r="H29"/>
  <c r="H34"/>
  <c r="H35"/>
  <c r="H38"/>
  <c r="H39"/>
  <c r="H40"/>
  <c r="H41"/>
  <c r="H45"/>
  <c r="H46"/>
  <c r="H48"/>
  <c r="H51"/>
  <c r="H52"/>
  <c r="H53"/>
  <c r="H57"/>
  <c r="H61"/>
  <c r="F10"/>
  <c r="F11"/>
  <c r="F15"/>
  <c r="F19"/>
  <c r="F18"/>
  <c r="F17"/>
  <c r="F16"/>
  <c r="F21"/>
  <c r="F23"/>
  <c r="F24"/>
  <c r="F26"/>
  <c r="F27"/>
  <c r="F29"/>
  <c r="F30"/>
  <c r="F32"/>
  <c r="F35"/>
  <c r="F36"/>
  <c r="F39"/>
  <c r="F41"/>
  <c r="F42"/>
  <c r="F44"/>
  <c r="F47"/>
  <c r="F49"/>
  <c r="F50"/>
  <c r="F54"/>
  <c r="F55"/>
  <c r="F56"/>
  <c r="F58"/>
  <c r="F59"/>
  <c r="F60"/>
  <c r="F62"/>
  <c r="F63"/>
  <c r="F64"/>
  <c r="D38"/>
  <c r="D20"/>
  <c r="R9"/>
  <c r="D22"/>
  <c r="L9"/>
  <c r="B65" l="1"/>
  <c r="D56"/>
  <c r="D63"/>
  <c r="D60"/>
  <c r="D58"/>
  <c r="D50"/>
  <c r="D47"/>
  <c r="D42"/>
  <c r="D39"/>
  <c r="D35"/>
  <c r="D30"/>
  <c r="D27"/>
  <c r="D24"/>
  <c r="D21"/>
  <c r="D17"/>
  <c r="D19"/>
  <c r="D11"/>
  <c r="D52"/>
  <c r="D48"/>
  <c r="D45"/>
  <c r="D40"/>
  <c r="D34"/>
  <c r="D28"/>
  <c r="D14"/>
  <c r="D43"/>
  <c r="D31"/>
  <c r="D13"/>
  <c r="D55"/>
  <c r="D64"/>
  <c r="D62"/>
  <c r="D59"/>
  <c r="D54"/>
  <c r="D49"/>
  <c r="D44"/>
  <c r="D41"/>
  <c r="D36"/>
  <c r="D32"/>
  <c r="D29"/>
  <c r="D26"/>
  <c r="D23"/>
  <c r="D16"/>
  <c r="D18"/>
  <c r="D15"/>
  <c r="D10"/>
  <c r="D61"/>
  <c r="D53"/>
  <c r="D51"/>
  <c r="D46"/>
  <c r="D12"/>
  <c r="D37"/>
  <c r="D33"/>
  <c r="D25"/>
  <c r="D57"/>
  <c r="D9"/>
  <c r="B66" l="1"/>
  <c r="S65"/>
  <c r="G65"/>
  <c r="R65"/>
  <c r="O65"/>
  <c r="L65"/>
  <c r="Q65"/>
  <c r="N65"/>
  <c r="J65"/>
  <c r="P65"/>
  <c r="M65"/>
  <c r="H65"/>
  <c r="K65"/>
  <c r="I65"/>
  <c r="F65"/>
  <c r="D65" s="1"/>
  <c r="B67" l="1"/>
  <c r="L66"/>
  <c r="O66"/>
  <c r="M66"/>
  <c r="H66"/>
  <c r="P66"/>
  <c r="I66"/>
  <c r="R66"/>
  <c r="K66"/>
  <c r="S66"/>
  <c r="G66"/>
  <c r="Q66"/>
  <c r="N66"/>
  <c r="J66"/>
  <c r="F66"/>
  <c r="D66" s="1"/>
  <c r="B68" l="1"/>
  <c r="F67"/>
  <c r="K67"/>
  <c r="J67"/>
  <c r="P67"/>
  <c r="L67"/>
  <c r="O67"/>
  <c r="N67"/>
  <c r="G67"/>
  <c r="R67"/>
  <c r="M67"/>
  <c r="Q67"/>
  <c r="I67"/>
  <c r="S67"/>
  <c r="H67"/>
  <c r="B69" l="1"/>
  <c r="K68"/>
  <c r="N68"/>
  <c r="R68"/>
  <c r="M68"/>
  <c r="Q68"/>
  <c r="I68"/>
  <c r="S68"/>
  <c r="G68"/>
  <c r="O68"/>
  <c r="F68"/>
  <c r="J68"/>
  <c r="P68"/>
  <c r="L68"/>
  <c r="H68"/>
  <c r="D67"/>
  <c r="B70" l="1"/>
  <c r="G69"/>
  <c r="P69"/>
  <c r="K69"/>
  <c r="Q69"/>
  <c r="N69"/>
  <c r="J69"/>
  <c r="S69"/>
  <c r="M69"/>
  <c r="H69"/>
  <c r="R69"/>
  <c r="O69"/>
  <c r="L69"/>
  <c r="I69"/>
  <c r="F69"/>
  <c r="D68"/>
  <c r="D69" l="1"/>
  <c r="B71"/>
  <c r="R70"/>
  <c r="S70"/>
  <c r="G70"/>
  <c r="I70"/>
  <c r="L70"/>
  <c r="O70"/>
  <c r="K70"/>
  <c r="M70"/>
  <c r="H70"/>
  <c r="P70"/>
  <c r="Q70"/>
  <c r="N70"/>
  <c r="J70"/>
  <c r="F70"/>
  <c r="B72" l="1"/>
  <c r="G71"/>
  <c r="M71"/>
  <c r="H71"/>
  <c r="R71"/>
  <c r="O71"/>
  <c r="L71"/>
  <c r="Q71"/>
  <c r="N71"/>
  <c r="J71"/>
  <c r="P71"/>
  <c r="S71"/>
  <c r="K71"/>
  <c r="I71"/>
  <c r="F71"/>
  <c r="D70"/>
  <c r="B73" l="1"/>
  <c r="R72"/>
  <c r="M72"/>
  <c r="K72"/>
  <c r="F72"/>
  <c r="P72"/>
  <c r="L72"/>
  <c r="Q72"/>
  <c r="J72"/>
  <c r="I72"/>
  <c r="O72"/>
  <c r="N72"/>
  <c r="G72"/>
  <c r="S72"/>
  <c r="H72"/>
  <c r="D71"/>
  <c r="B74" l="1"/>
  <c r="L73"/>
  <c r="R73"/>
  <c r="K73"/>
  <c r="M73"/>
  <c r="H73"/>
  <c r="P73"/>
  <c r="G73"/>
  <c r="I73"/>
  <c r="O73"/>
  <c r="S73"/>
  <c r="Q73"/>
  <c r="N73"/>
  <c r="J73"/>
  <c r="F73"/>
  <c r="D73" s="1"/>
  <c r="D72"/>
  <c r="B75" l="1"/>
  <c r="O74"/>
  <c r="F74"/>
  <c r="J74"/>
  <c r="S74"/>
  <c r="K74"/>
  <c r="N74"/>
  <c r="G74"/>
  <c r="R74"/>
  <c r="M74"/>
  <c r="Q74"/>
  <c r="I74"/>
  <c r="P74"/>
  <c r="L74"/>
  <c r="H74"/>
  <c r="B76" l="1"/>
  <c r="G75"/>
  <c r="N75"/>
  <c r="O75"/>
  <c r="R75"/>
  <c r="M75"/>
  <c r="Q75"/>
  <c r="I75"/>
  <c r="P75"/>
  <c r="L75"/>
  <c r="K75"/>
  <c r="F75"/>
  <c r="J75"/>
  <c r="S75"/>
  <c r="H75"/>
  <c r="D74"/>
  <c r="D75" l="1"/>
  <c r="B77"/>
  <c r="P76"/>
  <c r="S76"/>
  <c r="G76"/>
  <c r="O76"/>
  <c r="Q76"/>
  <c r="N76"/>
  <c r="J76"/>
  <c r="M76"/>
  <c r="H76"/>
  <c r="R76"/>
  <c r="K76"/>
  <c r="L76"/>
  <c r="I76"/>
  <c r="F76"/>
  <c r="D76" l="1"/>
  <c r="B78"/>
  <c r="K77"/>
  <c r="S77"/>
  <c r="I77"/>
  <c r="L77"/>
  <c r="R77"/>
  <c r="O77"/>
  <c r="M77"/>
  <c r="H77"/>
  <c r="P77"/>
  <c r="G77"/>
  <c r="Q77"/>
  <c r="N77"/>
  <c r="J77"/>
  <c r="F77"/>
  <c r="B79" l="1"/>
  <c r="O78"/>
  <c r="G78"/>
  <c r="K78"/>
  <c r="R78"/>
  <c r="M78"/>
  <c r="J78"/>
  <c r="S78"/>
  <c r="F78"/>
  <c r="N78"/>
  <c r="Q78"/>
  <c r="I78"/>
  <c r="P78"/>
  <c r="L78"/>
  <c r="H78"/>
  <c r="D77"/>
  <c r="B80" l="1"/>
  <c r="P79"/>
  <c r="H79"/>
  <c r="K79"/>
  <c r="L79"/>
  <c r="Q79"/>
  <c r="N79"/>
  <c r="J79"/>
  <c r="M79"/>
  <c r="S79"/>
  <c r="G79"/>
  <c r="R79"/>
  <c r="O79"/>
  <c r="I79"/>
  <c r="F79"/>
  <c r="D79" s="1"/>
  <c r="D78"/>
  <c r="B81" l="1"/>
  <c r="L80"/>
  <c r="R80"/>
  <c r="O80"/>
  <c r="H80"/>
  <c r="P80"/>
  <c r="G80"/>
  <c r="I80"/>
  <c r="K80"/>
  <c r="M80"/>
  <c r="S80"/>
  <c r="Q80"/>
  <c r="N80"/>
  <c r="J80"/>
  <c r="F80"/>
  <c r="D80" s="1"/>
  <c r="B82" l="1"/>
  <c r="G81"/>
  <c r="S81"/>
  <c r="H81"/>
  <c r="R81"/>
  <c r="O81"/>
  <c r="Q81"/>
  <c r="N81"/>
  <c r="J81"/>
  <c r="P81"/>
  <c r="M81"/>
  <c r="K81"/>
  <c r="L81"/>
  <c r="I81"/>
  <c r="F81"/>
  <c r="D81" s="1"/>
  <c r="B83" l="1"/>
  <c r="M82"/>
  <c r="S82"/>
  <c r="I82"/>
  <c r="R82"/>
  <c r="L82"/>
  <c r="O82"/>
  <c r="K82"/>
  <c r="H82"/>
  <c r="P82"/>
  <c r="G82"/>
  <c r="Q82"/>
  <c r="N82"/>
  <c r="J82"/>
  <c r="F82"/>
  <c r="P83" l="1"/>
  <c r="B84"/>
  <c r="S83"/>
  <c r="G83"/>
  <c r="M83"/>
  <c r="K83"/>
  <c r="L83"/>
  <c r="Q83"/>
  <c r="N83"/>
  <c r="J83"/>
  <c r="H83"/>
  <c r="R83"/>
  <c r="O83"/>
  <c r="I83"/>
  <c r="F83"/>
  <c r="D82"/>
  <c r="B85" l="1"/>
  <c r="L84"/>
  <c r="H84"/>
  <c r="P84"/>
  <c r="G84"/>
  <c r="I84"/>
  <c r="R84"/>
  <c r="O84"/>
  <c r="K84"/>
  <c r="M84"/>
  <c r="S84"/>
  <c r="Q84"/>
  <c r="N84"/>
  <c r="J84"/>
  <c r="F84"/>
  <c r="D83"/>
  <c r="B86" l="1"/>
  <c r="S85"/>
  <c r="P85"/>
  <c r="M85"/>
  <c r="R85"/>
  <c r="O85"/>
  <c r="Q85"/>
  <c r="N85"/>
  <c r="J85"/>
  <c r="H85"/>
  <c r="G85"/>
  <c r="K85"/>
  <c r="L85"/>
  <c r="I85"/>
  <c r="F85"/>
  <c r="D84"/>
  <c r="B87" l="1"/>
  <c r="L86"/>
  <c r="K86"/>
  <c r="M86"/>
  <c r="S86"/>
  <c r="I86"/>
  <c r="O86"/>
  <c r="R86"/>
  <c r="H86"/>
  <c r="P86"/>
  <c r="G86"/>
  <c r="Q86"/>
  <c r="N86"/>
  <c r="J86"/>
  <c r="F86"/>
  <c r="D86" s="1"/>
  <c r="D85"/>
  <c r="B88" l="1"/>
  <c r="M87"/>
  <c r="H87"/>
  <c r="K87"/>
  <c r="L87"/>
  <c r="Q87"/>
  <c r="N87"/>
  <c r="J87"/>
  <c r="S87"/>
  <c r="G87"/>
  <c r="P87"/>
  <c r="R87"/>
  <c r="O87"/>
  <c r="I87"/>
  <c r="F87"/>
  <c r="D87" s="1"/>
  <c r="B89" l="1"/>
  <c r="K88"/>
  <c r="R88"/>
  <c r="O88"/>
  <c r="H88"/>
  <c r="P88"/>
  <c r="G88"/>
  <c r="I88"/>
  <c r="L88"/>
  <c r="M88"/>
  <c r="S88"/>
  <c r="Q88"/>
  <c r="N88"/>
  <c r="J88"/>
  <c r="F88"/>
  <c r="D88" s="1"/>
  <c r="B90" l="1"/>
  <c r="N89"/>
  <c r="O89"/>
  <c r="F89"/>
  <c r="R89"/>
  <c r="M89"/>
  <c r="Q89"/>
  <c r="I89"/>
  <c r="P89"/>
  <c r="L89"/>
  <c r="G89"/>
  <c r="K89"/>
  <c r="J89"/>
  <c r="S89"/>
  <c r="H89"/>
  <c r="B91" l="1"/>
  <c r="N90"/>
  <c r="G90"/>
  <c r="K90"/>
  <c r="J90"/>
  <c r="S90"/>
  <c r="O90"/>
  <c r="F90"/>
  <c r="R90"/>
  <c r="M90"/>
  <c r="Q90"/>
  <c r="I90"/>
  <c r="P90"/>
  <c r="L90"/>
  <c r="H90"/>
  <c r="D89"/>
  <c r="B92" l="1"/>
  <c r="O91"/>
  <c r="G91"/>
  <c r="K91"/>
  <c r="R91"/>
  <c r="M91"/>
  <c r="Q91"/>
  <c r="I91"/>
  <c r="P91"/>
  <c r="L91"/>
  <c r="F91"/>
  <c r="N91"/>
  <c r="J91"/>
  <c r="S91"/>
  <c r="H91"/>
  <c r="D90"/>
  <c r="B93" l="1"/>
  <c r="K92"/>
  <c r="N92"/>
  <c r="O92"/>
  <c r="F92"/>
  <c r="J92"/>
  <c r="S92"/>
  <c r="G92"/>
  <c r="R92"/>
  <c r="M92"/>
  <c r="Q92"/>
  <c r="I92"/>
  <c r="P92"/>
  <c r="L92"/>
  <c r="H92"/>
  <c r="D91"/>
  <c r="B94" l="1"/>
  <c r="P93"/>
  <c r="Q93"/>
  <c r="O93"/>
  <c r="N93"/>
  <c r="J93"/>
  <c r="M93"/>
  <c r="L93"/>
  <c r="I93"/>
  <c r="R93"/>
  <c r="H93"/>
  <c r="K93"/>
  <c r="G93"/>
  <c r="S93"/>
  <c r="F93"/>
  <c r="D93" s="1"/>
  <c r="D92"/>
  <c r="B95" l="1"/>
  <c r="L94"/>
  <c r="M94"/>
  <c r="R94"/>
  <c r="Q94"/>
  <c r="S94"/>
  <c r="G94"/>
  <c r="P94"/>
  <c r="O94"/>
  <c r="K94"/>
  <c r="H94"/>
  <c r="I94"/>
  <c r="N94"/>
  <c r="J94"/>
  <c r="F94"/>
  <c r="B96" l="1"/>
  <c r="H95"/>
  <c r="S95"/>
  <c r="L95"/>
  <c r="G95"/>
  <c r="R95"/>
  <c r="P95"/>
  <c r="I95"/>
  <c r="N95"/>
  <c r="J95"/>
  <c r="K95"/>
  <c r="O95"/>
  <c r="M95"/>
  <c r="Q95"/>
  <c r="F95"/>
  <c r="D94"/>
  <c r="B97" l="1"/>
  <c r="O96"/>
  <c r="G96"/>
  <c r="I96"/>
  <c r="M96"/>
  <c r="J96"/>
  <c r="S96"/>
  <c r="P96"/>
  <c r="L96"/>
  <c r="N96"/>
  <c r="Q96"/>
  <c r="R96"/>
  <c r="K96"/>
  <c r="F96"/>
  <c r="D96" s="1"/>
  <c r="H96"/>
  <c r="D95"/>
  <c r="B98" l="1"/>
  <c r="S97"/>
  <c r="G97"/>
  <c r="P97"/>
  <c r="O97"/>
  <c r="K97"/>
  <c r="H97"/>
  <c r="Q97"/>
  <c r="M97"/>
  <c r="L97"/>
  <c r="R97"/>
  <c r="I97"/>
  <c r="N97"/>
  <c r="J97"/>
  <c r="F97"/>
  <c r="I98" l="1"/>
  <c r="B99"/>
  <c r="N98"/>
  <c r="J98"/>
  <c r="R98"/>
  <c r="Q98"/>
  <c r="G98"/>
  <c r="O98"/>
  <c r="M98"/>
  <c r="K98"/>
  <c r="F98"/>
  <c r="S98"/>
  <c r="P98"/>
  <c r="L98"/>
  <c r="H98"/>
  <c r="D97"/>
  <c r="B100" l="1"/>
  <c r="I99"/>
  <c r="G99"/>
  <c r="R99"/>
  <c r="O99"/>
  <c r="K99"/>
  <c r="F99"/>
  <c r="S99"/>
  <c r="P99"/>
  <c r="L99"/>
  <c r="J99"/>
  <c r="M99"/>
  <c r="Q99"/>
  <c r="N99"/>
  <c r="H99"/>
  <c r="D98"/>
  <c r="B101" l="1"/>
  <c r="I100"/>
  <c r="R100"/>
  <c r="N100"/>
  <c r="M100"/>
  <c r="Q100"/>
  <c r="G100"/>
  <c r="O100"/>
  <c r="K100"/>
  <c r="J100"/>
  <c r="F100"/>
  <c r="S100"/>
  <c r="P100"/>
  <c r="L100"/>
  <c r="H100"/>
  <c r="D99"/>
  <c r="B102" l="1"/>
  <c r="O101"/>
  <c r="P101"/>
  <c r="G101"/>
  <c r="R101"/>
  <c r="K101"/>
  <c r="H101"/>
  <c r="I101"/>
  <c r="N101"/>
  <c r="J101"/>
  <c r="S101"/>
  <c r="L101"/>
  <c r="M101"/>
  <c r="Q101"/>
  <c r="F101"/>
  <c r="D101" s="1"/>
  <c r="D100"/>
  <c r="B103" l="1"/>
  <c r="F102"/>
  <c r="Q102"/>
  <c r="O102"/>
  <c r="M102"/>
  <c r="S102"/>
  <c r="P102"/>
  <c r="L102"/>
  <c r="K102"/>
  <c r="N102"/>
  <c r="I102"/>
  <c r="G102"/>
  <c r="R102"/>
  <c r="J102"/>
  <c r="H102"/>
  <c r="B104" l="1"/>
  <c r="G103"/>
  <c r="R103"/>
  <c r="L103"/>
  <c r="O103"/>
  <c r="K103"/>
  <c r="Q103"/>
  <c r="S103"/>
  <c r="P103"/>
  <c r="M103"/>
  <c r="H103"/>
  <c r="I103"/>
  <c r="N103"/>
  <c r="J103"/>
  <c r="F103"/>
  <c r="D102"/>
  <c r="J104" l="1"/>
  <c r="B105"/>
  <c r="M104"/>
  <c r="Q104"/>
  <c r="F104"/>
  <c r="N104"/>
  <c r="I104"/>
  <c r="G104"/>
  <c r="R104"/>
  <c r="O104"/>
  <c r="K104"/>
  <c r="S104"/>
  <c r="P104"/>
  <c r="L104"/>
  <c r="H104"/>
  <c r="D103"/>
  <c r="B106" l="1"/>
  <c r="Q105"/>
  <c r="N105"/>
  <c r="G105"/>
  <c r="O105"/>
  <c r="M105"/>
  <c r="K105"/>
  <c r="J105"/>
  <c r="S105"/>
  <c r="P105"/>
  <c r="L105"/>
  <c r="I105"/>
  <c r="R105"/>
  <c r="F105"/>
  <c r="D105" s="1"/>
  <c r="H105"/>
  <c r="D104"/>
  <c r="B107" l="1"/>
  <c r="S106"/>
  <c r="L106"/>
  <c r="R106"/>
  <c r="I106"/>
  <c r="N106"/>
  <c r="J106"/>
  <c r="O106"/>
  <c r="P106"/>
  <c r="G106"/>
  <c r="M106"/>
  <c r="K106"/>
  <c r="H106"/>
  <c r="Q106"/>
  <c r="F106"/>
  <c r="D106" s="1"/>
  <c r="B108" l="1"/>
  <c r="M107"/>
  <c r="L107"/>
  <c r="G107"/>
  <c r="R107"/>
  <c r="P107"/>
  <c r="H107"/>
  <c r="Q107"/>
  <c r="S107"/>
  <c r="O107"/>
  <c r="K107"/>
  <c r="I107"/>
  <c r="N107"/>
  <c r="J107"/>
  <c r="F107"/>
  <c r="D107" s="1"/>
  <c r="B109" l="1"/>
  <c r="K108"/>
  <c r="G108"/>
  <c r="M108"/>
  <c r="I108"/>
  <c r="N108"/>
  <c r="J108"/>
  <c r="H108"/>
  <c r="S108"/>
  <c r="L108"/>
  <c r="R108"/>
  <c r="P108"/>
  <c r="O108"/>
  <c r="Q108"/>
  <c r="F108"/>
  <c r="B110" l="1"/>
  <c r="N109"/>
  <c r="I109"/>
  <c r="R109"/>
  <c r="K109"/>
  <c r="J109"/>
  <c r="F109"/>
  <c r="G109"/>
  <c r="O109"/>
  <c r="Q109"/>
  <c r="M109"/>
  <c r="S109"/>
  <c r="P109"/>
  <c r="L109"/>
  <c r="H109"/>
  <c r="D108"/>
  <c r="B111" l="1"/>
  <c r="F110"/>
  <c r="K110"/>
  <c r="Q110"/>
  <c r="N110"/>
  <c r="O110"/>
  <c r="M110"/>
  <c r="S110"/>
  <c r="P110"/>
  <c r="L110"/>
  <c r="I110"/>
  <c r="G110"/>
  <c r="R110"/>
  <c r="J110"/>
  <c r="H110"/>
  <c r="D109"/>
  <c r="O111" l="1"/>
  <c r="B112"/>
  <c r="N111"/>
  <c r="I111"/>
  <c r="R111"/>
  <c r="J111"/>
  <c r="G111"/>
  <c r="Q111"/>
  <c r="M111"/>
  <c r="K111"/>
  <c r="F111"/>
  <c r="S111"/>
  <c r="P111"/>
  <c r="L111"/>
  <c r="H111"/>
  <c r="D110"/>
  <c r="B113" l="1"/>
  <c r="K112"/>
  <c r="Q112"/>
  <c r="G112"/>
  <c r="M112"/>
  <c r="S112"/>
  <c r="P112"/>
  <c r="L112"/>
  <c r="F112"/>
  <c r="N112"/>
  <c r="I112"/>
  <c r="R112"/>
  <c r="O112"/>
  <c r="J112"/>
  <c r="H112"/>
  <c r="D111"/>
  <c r="B114" l="1"/>
  <c r="O113"/>
  <c r="I113"/>
  <c r="R113"/>
  <c r="K113"/>
  <c r="J113"/>
  <c r="F113"/>
  <c r="G113"/>
  <c r="N113"/>
  <c r="Q113"/>
  <c r="M113"/>
  <c r="S113"/>
  <c r="P113"/>
  <c r="L113"/>
  <c r="H113"/>
  <c r="D112"/>
  <c r="B115" l="1"/>
  <c r="L114"/>
  <c r="S114"/>
  <c r="O114"/>
  <c r="K114"/>
  <c r="Q114"/>
  <c r="M114"/>
  <c r="G114"/>
  <c r="R114"/>
  <c r="P114"/>
  <c r="H114"/>
  <c r="I114"/>
  <c r="N114"/>
  <c r="J114"/>
  <c r="F114"/>
  <c r="D114" s="1"/>
  <c r="D113"/>
  <c r="B116" l="1"/>
  <c r="S115"/>
  <c r="L115"/>
  <c r="P115"/>
  <c r="O115"/>
  <c r="M115"/>
  <c r="I115"/>
  <c r="N115"/>
  <c r="J115"/>
  <c r="H115"/>
  <c r="K115"/>
  <c r="G115"/>
  <c r="R115"/>
  <c r="Q115"/>
  <c r="F115"/>
  <c r="B117" l="1"/>
  <c r="G116"/>
  <c r="R116"/>
  <c r="P116"/>
  <c r="H116"/>
  <c r="Q116"/>
  <c r="S116"/>
  <c r="L116"/>
  <c r="O116"/>
  <c r="M116"/>
  <c r="K116"/>
  <c r="I116"/>
  <c r="N116"/>
  <c r="J116"/>
  <c r="F116"/>
  <c r="D115"/>
  <c r="B118" l="1"/>
  <c r="P117"/>
  <c r="G117"/>
  <c r="R117"/>
  <c r="H117"/>
  <c r="I117"/>
  <c r="N117"/>
  <c r="J117"/>
  <c r="O117"/>
  <c r="S117"/>
  <c r="L117"/>
  <c r="M117"/>
  <c r="K117"/>
  <c r="Q117"/>
  <c r="F117"/>
  <c r="D116"/>
  <c r="M118" l="1"/>
  <c r="B119"/>
  <c r="G118"/>
  <c r="R118"/>
  <c r="O118"/>
  <c r="K118"/>
  <c r="Q118"/>
  <c r="L118"/>
  <c r="S118"/>
  <c r="P118"/>
  <c r="H118"/>
  <c r="I118"/>
  <c r="N118"/>
  <c r="J118"/>
  <c r="F118"/>
  <c r="D117"/>
  <c r="B120" l="1"/>
  <c r="R119"/>
  <c r="Q119"/>
  <c r="M119"/>
  <c r="F119"/>
  <c r="S119"/>
  <c r="P119"/>
  <c r="L119"/>
  <c r="I119"/>
  <c r="N119"/>
  <c r="G119"/>
  <c r="O119"/>
  <c r="K119"/>
  <c r="J119"/>
  <c r="H119"/>
  <c r="D118"/>
  <c r="B121" l="1"/>
  <c r="S120"/>
  <c r="L120"/>
  <c r="G120"/>
  <c r="M120"/>
  <c r="K120"/>
  <c r="I120"/>
  <c r="N120"/>
  <c r="J120"/>
  <c r="P120"/>
  <c r="O120"/>
  <c r="R120"/>
  <c r="H120"/>
  <c r="Q120"/>
  <c r="F120"/>
  <c r="D120" s="1"/>
  <c r="D119"/>
  <c r="B122" l="1"/>
  <c r="L121"/>
  <c r="M121"/>
  <c r="S121"/>
  <c r="P121"/>
  <c r="O121"/>
  <c r="K121"/>
  <c r="H121"/>
  <c r="Q121"/>
  <c r="G121"/>
  <c r="R121"/>
  <c r="I121"/>
  <c r="N121"/>
  <c r="J121"/>
  <c r="F121"/>
  <c r="B123" l="1"/>
  <c r="H122"/>
  <c r="K122"/>
  <c r="R122"/>
  <c r="I122"/>
  <c r="N122"/>
  <c r="J122"/>
  <c r="S122"/>
  <c r="L122"/>
  <c r="G122"/>
  <c r="P122"/>
  <c r="O122"/>
  <c r="M122"/>
  <c r="Q122"/>
  <c r="F122"/>
  <c r="D121"/>
  <c r="B124" l="1"/>
  <c r="O123"/>
  <c r="Q123"/>
  <c r="R123"/>
  <c r="M123"/>
  <c r="N123"/>
  <c r="G123"/>
  <c r="I123"/>
  <c r="K123"/>
  <c r="J123"/>
  <c r="F123"/>
  <c r="S123"/>
  <c r="P123"/>
  <c r="L123"/>
  <c r="H123"/>
  <c r="D122"/>
  <c r="S124" l="1"/>
  <c r="B125"/>
  <c r="G124"/>
  <c r="L124"/>
  <c r="P124"/>
  <c r="O124"/>
  <c r="K124"/>
  <c r="H124"/>
  <c r="Q124"/>
  <c r="R124"/>
  <c r="M124"/>
  <c r="I124"/>
  <c r="N124"/>
  <c r="J124"/>
  <c r="F124"/>
  <c r="D123"/>
  <c r="B126" l="1"/>
  <c r="M125"/>
  <c r="I125"/>
  <c r="N125"/>
  <c r="G125"/>
  <c r="F125"/>
  <c r="S125"/>
  <c r="P125"/>
  <c r="L125"/>
  <c r="J125"/>
  <c r="Q125"/>
  <c r="R125"/>
  <c r="O125"/>
  <c r="K125"/>
  <c r="H125"/>
  <c r="D124"/>
  <c r="B127" l="1"/>
  <c r="I126"/>
  <c r="M126"/>
  <c r="J126"/>
  <c r="O126"/>
  <c r="K126"/>
  <c r="R126"/>
  <c r="Q126"/>
  <c r="N126"/>
  <c r="G126"/>
  <c r="F126"/>
  <c r="S126"/>
  <c r="P126"/>
  <c r="L126"/>
  <c r="H126"/>
  <c r="D125"/>
  <c r="P127" l="1"/>
  <c r="B128"/>
  <c r="O127"/>
  <c r="H127"/>
  <c r="L127"/>
  <c r="G127"/>
  <c r="I127"/>
  <c r="N127"/>
  <c r="J127"/>
  <c r="K127"/>
  <c r="S127"/>
  <c r="R127"/>
  <c r="M127"/>
  <c r="Q127"/>
  <c r="F127"/>
  <c r="D126"/>
  <c r="B129" l="1"/>
  <c r="S128"/>
  <c r="G128"/>
  <c r="R128"/>
  <c r="Q128"/>
  <c r="L128"/>
  <c r="M128"/>
  <c r="P128"/>
  <c r="O128"/>
  <c r="K128"/>
  <c r="H128"/>
  <c r="I128"/>
  <c r="N128"/>
  <c r="J128"/>
  <c r="F128"/>
  <c r="D127"/>
  <c r="B130" l="1"/>
  <c r="Q129"/>
  <c r="R129"/>
  <c r="I129"/>
  <c r="N129"/>
  <c r="O129"/>
  <c r="K129"/>
  <c r="F129"/>
  <c r="S129"/>
  <c r="P129"/>
  <c r="L129"/>
  <c r="M129"/>
  <c r="J129"/>
  <c r="G129"/>
  <c r="H129"/>
  <c r="D128"/>
  <c r="B131" l="1"/>
  <c r="P130"/>
  <c r="K130"/>
  <c r="S130"/>
  <c r="G130"/>
  <c r="R130"/>
  <c r="M130"/>
  <c r="I130"/>
  <c r="N130"/>
  <c r="J130"/>
  <c r="O130"/>
  <c r="H130"/>
  <c r="L130"/>
  <c r="Q130"/>
  <c r="F130"/>
  <c r="D130" s="1"/>
  <c r="D129"/>
  <c r="M131" l="1"/>
  <c r="B132"/>
  <c r="L131"/>
  <c r="P131"/>
  <c r="H131"/>
  <c r="Q131"/>
  <c r="S131"/>
  <c r="G131"/>
  <c r="R131"/>
  <c r="O131"/>
  <c r="K131"/>
  <c r="I131"/>
  <c r="N131"/>
  <c r="J131"/>
  <c r="F131"/>
  <c r="D131" s="1"/>
  <c r="B133" l="1"/>
  <c r="R132"/>
  <c r="Q132"/>
  <c r="M132"/>
  <c r="J132"/>
  <c r="O132"/>
  <c r="K132"/>
  <c r="I132"/>
  <c r="N132"/>
  <c r="G132"/>
  <c r="F132"/>
  <c r="S132"/>
  <c r="P132"/>
  <c r="L132"/>
  <c r="H132"/>
  <c r="B134" l="1"/>
  <c r="J133"/>
  <c r="M133"/>
  <c r="Q133"/>
  <c r="R133"/>
  <c r="N133"/>
  <c r="G133"/>
  <c r="F133"/>
  <c r="S133"/>
  <c r="P133"/>
  <c r="L133"/>
  <c r="I133"/>
  <c r="O133"/>
  <c r="K133"/>
  <c r="H133"/>
  <c r="D132"/>
  <c r="Q134" l="1"/>
  <c r="B135"/>
  <c r="O134"/>
  <c r="K134"/>
  <c r="R134"/>
  <c r="I134"/>
  <c r="M134"/>
  <c r="J134"/>
  <c r="N134"/>
  <c r="G134"/>
  <c r="F134"/>
  <c r="S134"/>
  <c r="P134"/>
  <c r="L134"/>
  <c r="H134"/>
  <c r="D133"/>
  <c r="B136" l="1"/>
  <c r="J135"/>
  <c r="I135"/>
  <c r="N135"/>
  <c r="G135"/>
  <c r="F135"/>
  <c r="S135"/>
  <c r="P135"/>
  <c r="L135"/>
  <c r="M135"/>
  <c r="Q135"/>
  <c r="R135"/>
  <c r="O135"/>
  <c r="K135"/>
  <c r="H135"/>
  <c r="D134"/>
  <c r="B137" l="1"/>
  <c r="I136"/>
  <c r="R136"/>
  <c r="M136"/>
  <c r="J136"/>
  <c r="O136"/>
  <c r="K136"/>
  <c r="Q136"/>
  <c r="N136"/>
  <c r="G136"/>
  <c r="F136"/>
  <c r="S136"/>
  <c r="P136"/>
  <c r="L136"/>
  <c r="H136"/>
  <c r="D135"/>
  <c r="P137" l="1"/>
  <c r="B138"/>
  <c r="H137"/>
  <c r="L137"/>
  <c r="G137"/>
  <c r="I137"/>
  <c r="N137"/>
  <c r="J137"/>
  <c r="O137"/>
  <c r="K137"/>
  <c r="S137"/>
  <c r="R137"/>
  <c r="M137"/>
  <c r="Q137"/>
  <c r="F137"/>
  <c r="D136"/>
  <c r="B139" l="1"/>
  <c r="L138"/>
  <c r="S138"/>
  <c r="G138"/>
  <c r="R138"/>
  <c r="Q138"/>
  <c r="M138"/>
  <c r="P138"/>
  <c r="O138"/>
  <c r="K138"/>
  <c r="H138"/>
  <c r="I138"/>
  <c r="N138"/>
  <c r="J138"/>
  <c r="F138"/>
  <c r="D137"/>
  <c r="B140" l="1"/>
  <c r="H139"/>
  <c r="O139"/>
  <c r="S139"/>
  <c r="R139"/>
  <c r="M139"/>
  <c r="I139"/>
  <c r="N139"/>
  <c r="J139"/>
  <c r="K139"/>
  <c r="P139"/>
  <c r="L139"/>
  <c r="G139"/>
  <c r="Q139"/>
  <c r="F139"/>
  <c r="D139" s="1"/>
  <c r="D138"/>
  <c r="B141" l="1"/>
  <c r="O140"/>
  <c r="N140"/>
  <c r="K140"/>
  <c r="F140"/>
  <c r="I140"/>
  <c r="J140"/>
  <c r="S140"/>
  <c r="P140"/>
  <c r="L140"/>
  <c r="G140"/>
  <c r="Q140"/>
  <c r="R140"/>
  <c r="M140"/>
  <c r="H140"/>
  <c r="M141" l="1"/>
  <c r="B142"/>
  <c r="P141"/>
  <c r="O141"/>
  <c r="K141"/>
  <c r="H141"/>
  <c r="Q141"/>
  <c r="L141"/>
  <c r="S141"/>
  <c r="G141"/>
  <c r="R141"/>
  <c r="I141"/>
  <c r="N141"/>
  <c r="J141"/>
  <c r="F141"/>
  <c r="D140"/>
  <c r="B143" l="1"/>
  <c r="K142"/>
  <c r="P142"/>
  <c r="L142"/>
  <c r="G142"/>
  <c r="R142"/>
  <c r="M142"/>
  <c r="I142"/>
  <c r="N142"/>
  <c r="J142"/>
  <c r="H142"/>
  <c r="O142"/>
  <c r="S142"/>
  <c r="Q142"/>
  <c r="F142"/>
  <c r="D141"/>
  <c r="B144" l="1"/>
  <c r="G143"/>
  <c r="O143"/>
  <c r="Q143"/>
  <c r="N143"/>
  <c r="K143"/>
  <c r="F143"/>
  <c r="I143"/>
  <c r="R143"/>
  <c r="M143"/>
  <c r="J143"/>
  <c r="S143"/>
  <c r="P143"/>
  <c r="L143"/>
  <c r="H143"/>
  <c r="D142"/>
  <c r="F144" l="1"/>
  <c r="B145"/>
  <c r="K144"/>
  <c r="N144"/>
  <c r="G144"/>
  <c r="O144"/>
  <c r="I144"/>
  <c r="R144"/>
  <c r="M144"/>
  <c r="J144"/>
  <c r="S144"/>
  <c r="P144"/>
  <c r="L144"/>
  <c r="Q144"/>
  <c r="H144"/>
  <c r="D143"/>
  <c r="B146" l="1"/>
  <c r="G145"/>
  <c r="K145"/>
  <c r="F145"/>
  <c r="Q145"/>
  <c r="O145"/>
  <c r="N145"/>
  <c r="I145"/>
  <c r="R145"/>
  <c r="M145"/>
  <c r="J145"/>
  <c r="S145"/>
  <c r="P145"/>
  <c r="L145"/>
  <c r="H145"/>
  <c r="D144"/>
  <c r="B147" l="1"/>
  <c r="M146"/>
  <c r="L146"/>
  <c r="S146"/>
  <c r="R146"/>
  <c r="Q146"/>
  <c r="G146"/>
  <c r="P146"/>
  <c r="O146"/>
  <c r="K146"/>
  <c r="H146"/>
  <c r="I146"/>
  <c r="N146"/>
  <c r="J146"/>
  <c r="F146"/>
  <c r="D146" s="1"/>
  <c r="D145"/>
  <c r="R147" l="1"/>
  <c r="B148"/>
  <c r="I147"/>
  <c r="Q147"/>
  <c r="N147"/>
  <c r="O147"/>
  <c r="K147"/>
  <c r="F147"/>
  <c r="S147"/>
  <c r="P147"/>
  <c r="L147"/>
  <c r="M147"/>
  <c r="J147"/>
  <c r="G147"/>
  <c r="H147"/>
  <c r="B149" l="1"/>
  <c r="S148"/>
  <c r="G148"/>
  <c r="R148"/>
  <c r="M148"/>
  <c r="I148"/>
  <c r="N148"/>
  <c r="J148"/>
  <c r="P148"/>
  <c r="O148"/>
  <c r="K148"/>
  <c r="H148"/>
  <c r="L148"/>
  <c r="Q148"/>
  <c r="F148"/>
  <c r="D147"/>
  <c r="B150" l="1"/>
  <c r="L149"/>
  <c r="M149"/>
  <c r="G149"/>
  <c r="P149"/>
  <c r="H149"/>
  <c r="Q149"/>
  <c r="S149"/>
  <c r="R149"/>
  <c r="O149"/>
  <c r="K149"/>
  <c r="I149"/>
  <c r="N149"/>
  <c r="J149"/>
  <c r="F149"/>
  <c r="D148"/>
  <c r="B151" l="1"/>
  <c r="H150"/>
  <c r="L150"/>
  <c r="I150"/>
  <c r="N150"/>
  <c r="J150"/>
  <c r="K150"/>
  <c r="P150"/>
  <c r="O150"/>
  <c r="S150"/>
  <c r="G150"/>
  <c r="R150"/>
  <c r="M150"/>
  <c r="Q150"/>
  <c r="F150"/>
  <c r="D149"/>
  <c r="O151" l="1"/>
  <c r="B152"/>
  <c r="N151"/>
  <c r="K151"/>
  <c r="I151"/>
  <c r="R151"/>
  <c r="M151"/>
  <c r="J151"/>
  <c r="G151"/>
  <c r="F151"/>
  <c r="Q151"/>
  <c r="S151"/>
  <c r="P151"/>
  <c r="L151"/>
  <c r="H151"/>
  <c r="D150"/>
  <c r="B153" l="1"/>
  <c r="O152"/>
  <c r="Q152"/>
  <c r="S152"/>
  <c r="P152"/>
  <c r="L152"/>
  <c r="K152"/>
  <c r="F152"/>
  <c r="N152"/>
  <c r="G152"/>
  <c r="I152"/>
  <c r="R152"/>
  <c r="M152"/>
  <c r="J152"/>
  <c r="H152"/>
  <c r="D151"/>
  <c r="B154" l="1"/>
  <c r="G153"/>
  <c r="S153"/>
  <c r="M153"/>
  <c r="O153"/>
  <c r="K153"/>
  <c r="Q153"/>
  <c r="R153"/>
  <c r="L153"/>
  <c r="P153"/>
  <c r="H153"/>
  <c r="I153"/>
  <c r="N153"/>
  <c r="J153"/>
  <c r="F153"/>
  <c r="D153" s="1"/>
  <c r="D152"/>
  <c r="P154" l="1"/>
  <c r="B155"/>
  <c r="O154"/>
  <c r="H154"/>
  <c r="S154"/>
  <c r="G154"/>
  <c r="R154"/>
  <c r="M154"/>
  <c r="I154"/>
  <c r="N154"/>
  <c r="J154"/>
  <c r="K154"/>
  <c r="L154"/>
  <c r="Q154"/>
  <c r="F154"/>
  <c r="B156" l="1"/>
  <c r="K155"/>
  <c r="N155"/>
  <c r="G155"/>
  <c r="I155"/>
  <c r="J155"/>
  <c r="F155"/>
  <c r="O155"/>
  <c r="Q155"/>
  <c r="R155"/>
  <c r="M155"/>
  <c r="S155"/>
  <c r="P155"/>
  <c r="L155"/>
  <c r="H155"/>
  <c r="D154"/>
  <c r="B157" l="1"/>
  <c r="O156"/>
  <c r="G156"/>
  <c r="K156"/>
  <c r="Q156"/>
  <c r="L156"/>
  <c r="R156"/>
  <c r="M156"/>
  <c r="S156"/>
  <c r="P156"/>
  <c r="H156"/>
  <c r="I156"/>
  <c r="N156"/>
  <c r="J156"/>
  <c r="F156"/>
  <c r="D155"/>
  <c r="B158" l="1"/>
  <c r="O157"/>
  <c r="N157"/>
  <c r="I157"/>
  <c r="P157"/>
  <c r="L157"/>
  <c r="G157"/>
  <c r="K157"/>
  <c r="Q157"/>
  <c r="R157"/>
  <c r="M157"/>
  <c r="J157"/>
  <c r="F157"/>
  <c r="S157"/>
  <c r="H157"/>
  <c r="D156"/>
  <c r="B159" l="1"/>
  <c r="S158"/>
  <c r="R158"/>
  <c r="P158"/>
  <c r="H158"/>
  <c r="Q158"/>
  <c r="N158"/>
  <c r="J158"/>
  <c r="L158"/>
  <c r="M158"/>
  <c r="G158"/>
  <c r="O158"/>
  <c r="K158"/>
  <c r="I158"/>
  <c r="F158"/>
  <c r="D158" s="1"/>
  <c r="D157"/>
  <c r="Q159" l="1"/>
  <c r="B160"/>
  <c r="R159"/>
  <c r="I159"/>
  <c r="J159"/>
  <c r="O159"/>
  <c r="K159"/>
  <c r="F159"/>
  <c r="S159"/>
  <c r="M159"/>
  <c r="N159"/>
  <c r="G159"/>
  <c r="P159"/>
  <c r="L159"/>
  <c r="H159"/>
  <c r="B161" l="1"/>
  <c r="M160"/>
  <c r="Q160"/>
  <c r="N160"/>
  <c r="G160"/>
  <c r="P160"/>
  <c r="L160"/>
  <c r="J160"/>
  <c r="I160"/>
  <c r="R160"/>
  <c r="O160"/>
  <c r="K160"/>
  <c r="F160"/>
  <c r="S160"/>
  <c r="H160"/>
  <c r="D159"/>
  <c r="B162" l="1"/>
  <c r="I161"/>
  <c r="R161"/>
  <c r="M161"/>
  <c r="O161"/>
  <c r="K161"/>
  <c r="F161"/>
  <c r="S161"/>
  <c r="Q161"/>
  <c r="J161"/>
  <c r="N161"/>
  <c r="G161"/>
  <c r="P161"/>
  <c r="L161"/>
  <c r="H161"/>
  <c r="D160"/>
  <c r="P162" l="1"/>
  <c r="B163"/>
  <c r="K162"/>
  <c r="H162"/>
  <c r="G162"/>
  <c r="R162"/>
  <c r="M162"/>
  <c r="I162"/>
  <c r="O162"/>
  <c r="S162"/>
  <c r="L162"/>
  <c r="Q162"/>
  <c r="N162"/>
  <c r="J162"/>
  <c r="F162"/>
  <c r="D161"/>
  <c r="B164" l="1"/>
  <c r="L163"/>
  <c r="M163"/>
  <c r="G163"/>
  <c r="R163"/>
  <c r="Q163"/>
  <c r="N163"/>
  <c r="J163"/>
  <c r="S163"/>
  <c r="P163"/>
  <c r="O163"/>
  <c r="K163"/>
  <c r="H163"/>
  <c r="I163"/>
  <c r="F163"/>
  <c r="D163" s="1"/>
  <c r="D162"/>
  <c r="B165" l="1"/>
  <c r="H164"/>
  <c r="P164"/>
  <c r="O164"/>
  <c r="S164"/>
  <c r="L164"/>
  <c r="I164"/>
  <c r="K164"/>
  <c r="G164"/>
  <c r="R164"/>
  <c r="M164"/>
  <c r="Q164"/>
  <c r="N164"/>
  <c r="J164"/>
  <c r="F164"/>
  <c r="B166" l="1"/>
  <c r="S165"/>
  <c r="G165"/>
  <c r="L165"/>
  <c r="P165"/>
  <c r="O165"/>
  <c r="K165"/>
  <c r="H165"/>
  <c r="Q165"/>
  <c r="N165"/>
  <c r="J165"/>
  <c r="R165"/>
  <c r="M165"/>
  <c r="I165"/>
  <c r="F165"/>
  <c r="D164"/>
  <c r="O166" l="1"/>
  <c r="B167"/>
  <c r="P166"/>
  <c r="G166"/>
  <c r="R166"/>
  <c r="M166"/>
  <c r="I166"/>
  <c r="K166"/>
  <c r="H166"/>
  <c r="S166"/>
  <c r="L166"/>
  <c r="Q166"/>
  <c r="N166"/>
  <c r="J166"/>
  <c r="F166"/>
  <c r="D165"/>
  <c r="B168" l="1"/>
  <c r="S167"/>
  <c r="Q167"/>
  <c r="N167"/>
  <c r="J167"/>
  <c r="M167"/>
  <c r="L167"/>
  <c r="G167"/>
  <c r="R167"/>
  <c r="P167"/>
  <c r="O167"/>
  <c r="K167"/>
  <c r="H167"/>
  <c r="I167"/>
  <c r="F167"/>
  <c r="D166"/>
  <c r="B169" l="1"/>
  <c r="I168"/>
  <c r="Q168"/>
  <c r="M168"/>
  <c r="J168"/>
  <c r="N168"/>
  <c r="O168"/>
  <c r="K168"/>
  <c r="P168"/>
  <c r="L168"/>
  <c r="R168"/>
  <c r="G168"/>
  <c r="F168"/>
  <c r="S168"/>
  <c r="H168"/>
  <c r="D167"/>
  <c r="J169" l="1"/>
  <c r="B170"/>
  <c r="I169"/>
  <c r="R169"/>
  <c r="G169"/>
  <c r="F169"/>
  <c r="S169"/>
  <c r="M169"/>
  <c r="Q169"/>
  <c r="N169"/>
  <c r="O169"/>
  <c r="K169"/>
  <c r="P169"/>
  <c r="L169"/>
  <c r="H169"/>
  <c r="D168"/>
  <c r="B171" l="1"/>
  <c r="Q170"/>
  <c r="R170"/>
  <c r="N170"/>
  <c r="O170"/>
  <c r="K170"/>
  <c r="P170"/>
  <c r="L170"/>
  <c r="I170"/>
  <c r="M170"/>
  <c r="J170"/>
  <c r="G170"/>
  <c r="F170"/>
  <c r="S170"/>
  <c r="H170"/>
  <c r="D169"/>
  <c r="B172" l="1"/>
  <c r="O171"/>
  <c r="K171"/>
  <c r="H171"/>
  <c r="S171"/>
  <c r="L171"/>
  <c r="G171"/>
  <c r="I171"/>
  <c r="P171"/>
  <c r="R171"/>
  <c r="M171"/>
  <c r="Q171"/>
  <c r="N171"/>
  <c r="J171"/>
  <c r="F171"/>
  <c r="D171" s="1"/>
  <c r="D170"/>
  <c r="B173" l="1"/>
  <c r="K172"/>
  <c r="F172"/>
  <c r="G172"/>
  <c r="Q172"/>
  <c r="R172"/>
  <c r="M172"/>
  <c r="J172"/>
  <c r="S172"/>
  <c r="N172"/>
  <c r="O172"/>
  <c r="I172"/>
  <c r="P172"/>
  <c r="L172"/>
  <c r="H172"/>
  <c r="G173" l="1"/>
  <c r="B174"/>
  <c r="N173"/>
  <c r="O173"/>
  <c r="F173"/>
  <c r="I173"/>
  <c r="P173"/>
  <c r="L173"/>
  <c r="K173"/>
  <c r="Q173"/>
  <c r="R173"/>
  <c r="M173"/>
  <c r="J173"/>
  <c r="S173"/>
  <c r="H173"/>
  <c r="D172"/>
  <c r="B175" l="1"/>
  <c r="F174"/>
  <c r="K174"/>
  <c r="N174"/>
  <c r="O174"/>
  <c r="Q174"/>
  <c r="R174"/>
  <c r="M174"/>
  <c r="J174"/>
  <c r="S174"/>
  <c r="G174"/>
  <c r="I174"/>
  <c r="P174"/>
  <c r="L174"/>
  <c r="H174"/>
  <c r="D173"/>
  <c r="B176" l="1"/>
  <c r="M175"/>
  <c r="P175"/>
  <c r="H175"/>
  <c r="Q175"/>
  <c r="N175"/>
  <c r="J175"/>
  <c r="S175"/>
  <c r="R175"/>
  <c r="G175"/>
  <c r="L175"/>
  <c r="O175"/>
  <c r="K175"/>
  <c r="I175"/>
  <c r="F175"/>
  <c r="D174"/>
  <c r="M176" l="1"/>
  <c r="B177"/>
  <c r="J176"/>
  <c r="Q176"/>
  <c r="O176"/>
  <c r="K176"/>
  <c r="F176"/>
  <c r="P176"/>
  <c r="L176"/>
  <c r="I176"/>
  <c r="R176"/>
  <c r="N176"/>
  <c r="G176"/>
  <c r="S176"/>
  <c r="H176"/>
  <c r="D175"/>
  <c r="B178" l="1"/>
  <c r="R177"/>
  <c r="J177"/>
  <c r="N177"/>
  <c r="G177"/>
  <c r="S177"/>
  <c r="I177"/>
  <c r="Q177"/>
  <c r="M177"/>
  <c r="O177"/>
  <c r="K177"/>
  <c r="F177"/>
  <c r="P177"/>
  <c r="L177"/>
  <c r="H177"/>
  <c r="D176"/>
  <c r="B179" l="1"/>
  <c r="M178"/>
  <c r="I178"/>
  <c r="R178"/>
  <c r="O178"/>
  <c r="K178"/>
  <c r="F178"/>
  <c r="P178"/>
  <c r="L178"/>
  <c r="J178"/>
  <c r="Q178"/>
  <c r="N178"/>
  <c r="G178"/>
  <c r="S178"/>
  <c r="H178"/>
  <c r="D177"/>
  <c r="H179" l="1"/>
  <c r="B180"/>
  <c r="G179"/>
  <c r="I179"/>
  <c r="K179"/>
  <c r="P179"/>
  <c r="O179"/>
  <c r="S179"/>
  <c r="L179"/>
  <c r="R179"/>
  <c r="M179"/>
  <c r="Q179"/>
  <c r="N179"/>
  <c r="J179"/>
  <c r="F179"/>
  <c r="D178"/>
  <c r="B181" l="1"/>
  <c r="O180"/>
  <c r="G180"/>
  <c r="K180"/>
  <c r="I180"/>
  <c r="R180"/>
  <c r="M180"/>
  <c r="S180"/>
  <c r="N180"/>
  <c r="F180"/>
  <c r="Q180"/>
  <c r="J180"/>
  <c r="P180"/>
  <c r="L180"/>
  <c r="H180"/>
  <c r="D179"/>
  <c r="B182" l="1"/>
  <c r="K181"/>
  <c r="G181"/>
  <c r="O181"/>
  <c r="Q181"/>
  <c r="J181"/>
  <c r="P181"/>
  <c r="L181"/>
  <c r="F181"/>
  <c r="N181"/>
  <c r="I181"/>
  <c r="R181"/>
  <c r="M181"/>
  <c r="S181"/>
  <c r="H181"/>
  <c r="D180"/>
  <c r="N182" l="1"/>
  <c r="B183"/>
  <c r="G182"/>
  <c r="F182"/>
  <c r="I182"/>
  <c r="R182"/>
  <c r="M182"/>
  <c r="S182"/>
  <c r="O182"/>
  <c r="K182"/>
  <c r="Q182"/>
  <c r="J182"/>
  <c r="P182"/>
  <c r="L182"/>
  <c r="H182"/>
  <c r="D181"/>
  <c r="B184" l="1"/>
  <c r="Q183"/>
  <c r="N183"/>
  <c r="J183"/>
  <c r="L183"/>
  <c r="M183"/>
  <c r="S183"/>
  <c r="G183"/>
  <c r="R183"/>
  <c r="P183"/>
  <c r="O183"/>
  <c r="K183"/>
  <c r="H183"/>
  <c r="I183"/>
  <c r="F183"/>
  <c r="D182"/>
  <c r="B185" l="1"/>
  <c r="H184"/>
  <c r="K184"/>
  <c r="P184"/>
  <c r="S184"/>
  <c r="L184"/>
  <c r="I184"/>
  <c r="O184"/>
  <c r="G184"/>
  <c r="R184"/>
  <c r="M184"/>
  <c r="Q184"/>
  <c r="N184"/>
  <c r="J184"/>
  <c r="F184"/>
  <c r="D184" s="1"/>
  <c r="D183"/>
  <c r="B186" l="1"/>
  <c r="N185"/>
  <c r="K185"/>
  <c r="Q185"/>
  <c r="R185"/>
  <c r="M185"/>
  <c r="J185"/>
  <c r="P185"/>
  <c r="L185"/>
  <c r="O185"/>
  <c r="G185"/>
  <c r="F185"/>
  <c r="I185"/>
  <c r="S185"/>
  <c r="H185"/>
  <c r="K186" l="1"/>
  <c r="B187"/>
  <c r="F186"/>
  <c r="N186"/>
  <c r="G186"/>
  <c r="O186"/>
  <c r="I186"/>
  <c r="S186"/>
  <c r="Q186"/>
  <c r="R186"/>
  <c r="M186"/>
  <c r="J186"/>
  <c r="P186"/>
  <c r="L186"/>
  <c r="H186"/>
  <c r="D185"/>
  <c r="B188" l="1"/>
  <c r="N187"/>
  <c r="O187"/>
  <c r="F187"/>
  <c r="Q187"/>
  <c r="R187"/>
  <c r="M187"/>
  <c r="J187"/>
  <c r="P187"/>
  <c r="L187"/>
  <c r="G187"/>
  <c r="K187"/>
  <c r="I187"/>
  <c r="S187"/>
  <c r="H187"/>
  <c r="D186"/>
  <c r="B189" l="1"/>
  <c r="L188"/>
  <c r="M188"/>
  <c r="S188"/>
  <c r="R188"/>
  <c r="P188"/>
  <c r="O188"/>
  <c r="K188"/>
  <c r="H188"/>
  <c r="Q188"/>
  <c r="N188"/>
  <c r="J188"/>
  <c r="G188"/>
  <c r="I188"/>
  <c r="F188"/>
  <c r="D187"/>
  <c r="H189" l="1"/>
  <c r="B190"/>
  <c r="G189"/>
  <c r="I189"/>
  <c r="K189"/>
  <c r="P189"/>
  <c r="O189"/>
  <c r="S189"/>
  <c r="L189"/>
  <c r="R189"/>
  <c r="M189"/>
  <c r="Q189"/>
  <c r="N189"/>
  <c r="J189"/>
  <c r="F189"/>
  <c r="D188"/>
  <c r="B191" l="1"/>
  <c r="O190"/>
  <c r="G190"/>
  <c r="K190"/>
  <c r="I190"/>
  <c r="R190"/>
  <c r="M190"/>
  <c r="S190"/>
  <c r="N190"/>
  <c r="F190"/>
  <c r="Q190"/>
  <c r="J190"/>
  <c r="P190"/>
  <c r="L190"/>
  <c r="H190"/>
  <c r="D189"/>
  <c r="B192" l="1"/>
  <c r="K191"/>
  <c r="G191"/>
  <c r="O191"/>
  <c r="Q191"/>
  <c r="J191"/>
  <c r="P191"/>
  <c r="L191"/>
  <c r="F191"/>
  <c r="N191"/>
  <c r="I191"/>
  <c r="R191"/>
  <c r="M191"/>
  <c r="S191"/>
  <c r="H191"/>
  <c r="D190"/>
  <c r="N192" l="1"/>
  <c r="B193"/>
  <c r="G192"/>
  <c r="F192"/>
  <c r="I192"/>
  <c r="R192"/>
  <c r="M192"/>
  <c r="S192"/>
  <c r="O192"/>
  <c r="K192"/>
  <c r="Q192"/>
  <c r="J192"/>
  <c r="P192"/>
  <c r="L192"/>
  <c r="H192"/>
  <c r="D191"/>
  <c r="B194" l="1"/>
  <c r="F193"/>
  <c r="K193"/>
  <c r="N193"/>
  <c r="Q193"/>
  <c r="J193"/>
  <c r="P193"/>
  <c r="L193"/>
  <c r="G193"/>
  <c r="O193"/>
  <c r="I193"/>
  <c r="R193"/>
  <c r="M193"/>
  <c r="S193"/>
  <c r="H193"/>
  <c r="D192"/>
  <c r="B195" l="1"/>
  <c r="O194"/>
  <c r="N194"/>
  <c r="K194"/>
  <c r="I194"/>
  <c r="R194"/>
  <c r="M194"/>
  <c r="S194"/>
  <c r="G194"/>
  <c r="F194"/>
  <c r="Q194"/>
  <c r="J194"/>
  <c r="P194"/>
  <c r="L194"/>
  <c r="H194"/>
  <c r="D193"/>
  <c r="B196" l="1"/>
  <c r="F195"/>
  <c r="G195"/>
  <c r="O195"/>
  <c r="Q195"/>
  <c r="J195"/>
  <c r="P195"/>
  <c r="L195"/>
  <c r="K195"/>
  <c r="N195"/>
  <c r="I195"/>
  <c r="R195"/>
  <c r="M195"/>
  <c r="S195"/>
  <c r="H195"/>
  <c r="D194"/>
  <c r="G196" l="1"/>
  <c r="B197"/>
  <c r="R196"/>
  <c r="L196"/>
  <c r="M196"/>
  <c r="Q196"/>
  <c r="N196"/>
  <c r="J196"/>
  <c r="S196"/>
  <c r="P196"/>
  <c r="O196"/>
  <c r="K196"/>
  <c r="H196"/>
  <c r="I196"/>
  <c r="F196"/>
  <c r="D196" s="1"/>
  <c r="D195"/>
  <c r="B198" l="1"/>
  <c r="P197"/>
  <c r="O197"/>
  <c r="S197"/>
  <c r="L197"/>
  <c r="R197"/>
  <c r="M197"/>
  <c r="I197"/>
  <c r="K197"/>
  <c r="H197"/>
  <c r="G197"/>
  <c r="Q197"/>
  <c r="N197"/>
  <c r="J197"/>
  <c r="F197"/>
  <c r="B199" l="1"/>
  <c r="N198"/>
  <c r="I198"/>
  <c r="S198"/>
  <c r="F198"/>
  <c r="K198"/>
  <c r="G198"/>
  <c r="O198"/>
  <c r="Q198"/>
  <c r="R198"/>
  <c r="M198"/>
  <c r="J198"/>
  <c r="P198"/>
  <c r="L198"/>
  <c r="H198"/>
  <c r="D197"/>
  <c r="S199" l="1"/>
  <c r="B200"/>
  <c r="R199"/>
  <c r="G199"/>
  <c r="P199"/>
  <c r="O199"/>
  <c r="K199"/>
  <c r="H199"/>
  <c r="Q199"/>
  <c r="N199"/>
  <c r="J199"/>
  <c r="L199"/>
  <c r="M199"/>
  <c r="I199"/>
  <c r="F199"/>
  <c r="D198"/>
  <c r="B201" l="1"/>
  <c r="P200"/>
  <c r="K200"/>
  <c r="H200"/>
  <c r="G200"/>
  <c r="R200"/>
  <c r="M200"/>
  <c r="I200"/>
  <c r="O200"/>
  <c r="S200"/>
  <c r="L200"/>
  <c r="Q200"/>
  <c r="N200"/>
  <c r="J200"/>
  <c r="F200"/>
  <c r="D199"/>
  <c r="B202" l="1"/>
  <c r="M201"/>
  <c r="L201"/>
  <c r="G201"/>
  <c r="Q201"/>
  <c r="N201"/>
  <c r="J201"/>
  <c r="S201"/>
  <c r="R201"/>
  <c r="P201"/>
  <c r="O201"/>
  <c r="K201"/>
  <c r="H201"/>
  <c r="I201"/>
  <c r="F201"/>
  <c r="D201" s="1"/>
  <c r="D200"/>
  <c r="R202" l="1"/>
  <c r="B203"/>
  <c r="I202"/>
  <c r="Q202"/>
  <c r="M202"/>
  <c r="N202"/>
  <c r="O202"/>
  <c r="K202"/>
  <c r="P202"/>
  <c r="L202"/>
  <c r="J202"/>
  <c r="G202"/>
  <c r="F202"/>
  <c r="S202"/>
  <c r="H202"/>
  <c r="B204" l="1"/>
  <c r="J203"/>
  <c r="Q203"/>
  <c r="R203"/>
  <c r="G203"/>
  <c r="F203"/>
  <c r="S203"/>
  <c r="M203"/>
  <c r="I203"/>
  <c r="N203"/>
  <c r="O203"/>
  <c r="K203"/>
  <c r="P203"/>
  <c r="L203"/>
  <c r="H203"/>
  <c r="D202"/>
  <c r="B205" l="1"/>
  <c r="Q204"/>
  <c r="I204"/>
  <c r="J204"/>
  <c r="N204"/>
  <c r="O204"/>
  <c r="K204"/>
  <c r="P204"/>
  <c r="L204"/>
  <c r="R204"/>
  <c r="M204"/>
  <c r="G204"/>
  <c r="F204"/>
  <c r="S204"/>
  <c r="H204"/>
  <c r="D203"/>
  <c r="M205" l="1"/>
  <c r="B206"/>
  <c r="L205"/>
  <c r="S205"/>
  <c r="K205"/>
  <c r="H205"/>
  <c r="I205"/>
  <c r="R205"/>
  <c r="G205"/>
  <c r="O205"/>
  <c r="P205"/>
  <c r="Q205"/>
  <c r="N205"/>
  <c r="J205"/>
  <c r="F205"/>
  <c r="D204"/>
  <c r="K206" l="1"/>
  <c r="B207"/>
  <c r="H206"/>
  <c r="O206"/>
  <c r="P206"/>
  <c r="R206"/>
  <c r="M206"/>
  <c r="S206"/>
  <c r="Q206"/>
  <c r="N206"/>
  <c r="J206"/>
  <c r="L206"/>
  <c r="G206"/>
  <c r="I206"/>
  <c r="F206"/>
  <c r="D206" s="1"/>
  <c r="D205"/>
  <c r="G207" l="1"/>
  <c r="R207"/>
  <c r="S207"/>
  <c r="B208"/>
  <c r="M207"/>
  <c r="O207"/>
  <c r="P207"/>
  <c r="I207"/>
  <c r="L207"/>
  <c r="K207"/>
  <c r="H207"/>
  <c r="Q207"/>
  <c r="N207"/>
  <c r="J207"/>
  <c r="F207"/>
  <c r="D207" s="1"/>
  <c r="J208" l="1"/>
  <c r="M208"/>
  <c r="B209"/>
  <c r="R208"/>
  <c r="K208"/>
  <c r="G208"/>
  <c r="S208"/>
  <c r="Q208"/>
  <c r="I208"/>
  <c r="O208"/>
  <c r="N208"/>
  <c r="F208"/>
  <c r="P208"/>
  <c r="L208"/>
  <c r="H208"/>
  <c r="H209" l="1"/>
  <c r="K209"/>
  <c r="B210"/>
  <c r="L209"/>
  <c r="Q209"/>
  <c r="N209"/>
  <c r="J209"/>
  <c r="O209"/>
  <c r="P209"/>
  <c r="R209"/>
  <c r="M209"/>
  <c r="S209"/>
  <c r="G209"/>
  <c r="I209"/>
  <c r="F209"/>
  <c r="D208"/>
  <c r="S210" l="1"/>
  <c r="B211"/>
  <c r="G210"/>
  <c r="R210"/>
  <c r="L210"/>
  <c r="O210"/>
  <c r="H210"/>
  <c r="I210"/>
  <c r="M210"/>
  <c r="K210"/>
  <c r="P210"/>
  <c r="Q210"/>
  <c r="N210"/>
  <c r="J210"/>
  <c r="F210"/>
  <c r="D209"/>
  <c r="O211" l="1"/>
  <c r="B212"/>
  <c r="P211"/>
  <c r="K211"/>
  <c r="R211"/>
  <c r="M211"/>
  <c r="S211"/>
  <c r="G211"/>
  <c r="Q211"/>
  <c r="N211"/>
  <c r="J211"/>
  <c r="H211"/>
  <c r="L211"/>
  <c r="I211"/>
  <c r="F211"/>
  <c r="D210"/>
  <c r="K212" l="1"/>
  <c r="B213"/>
  <c r="F212"/>
  <c r="O212"/>
  <c r="G212"/>
  <c r="P212"/>
  <c r="L212"/>
  <c r="N212"/>
  <c r="R212"/>
  <c r="M212"/>
  <c r="Q212"/>
  <c r="J212"/>
  <c r="I212"/>
  <c r="S212"/>
  <c r="H212"/>
  <c r="D211"/>
  <c r="G213" l="1"/>
  <c r="N213"/>
  <c r="O213"/>
  <c r="B214"/>
  <c r="F213"/>
  <c r="R213"/>
  <c r="M213"/>
  <c r="Q213"/>
  <c r="J213"/>
  <c r="I213"/>
  <c r="S213"/>
  <c r="K213"/>
  <c r="P213"/>
  <c r="L213"/>
  <c r="H213"/>
  <c r="D212"/>
  <c r="L214" l="1"/>
  <c r="M214"/>
  <c r="B215"/>
  <c r="K214"/>
  <c r="P214"/>
  <c r="I214"/>
  <c r="R214"/>
  <c r="S214"/>
  <c r="G214"/>
  <c r="O214"/>
  <c r="H214"/>
  <c r="Q214"/>
  <c r="N214"/>
  <c r="J214"/>
  <c r="F214"/>
  <c r="D213"/>
  <c r="H215" l="1"/>
  <c r="K215"/>
  <c r="B216"/>
  <c r="P215"/>
  <c r="L215"/>
  <c r="Q215"/>
  <c r="N215"/>
  <c r="J215"/>
  <c r="O215"/>
  <c r="R215"/>
  <c r="M215"/>
  <c r="S215"/>
  <c r="G215"/>
  <c r="I215"/>
  <c r="F215"/>
  <c r="D214"/>
  <c r="O216" l="1"/>
  <c r="B217"/>
  <c r="G216"/>
  <c r="N216"/>
  <c r="K216"/>
  <c r="R216"/>
  <c r="M216"/>
  <c r="P216"/>
  <c r="L216"/>
  <c r="F216"/>
  <c r="Q216"/>
  <c r="J216"/>
  <c r="I216"/>
  <c r="S216"/>
  <c r="H216"/>
  <c r="D215"/>
  <c r="M217" l="1"/>
  <c r="B218"/>
  <c r="L217"/>
  <c r="R217"/>
  <c r="S217"/>
  <c r="G217"/>
  <c r="O217"/>
  <c r="H217"/>
  <c r="I217"/>
  <c r="K217"/>
  <c r="P217"/>
  <c r="Q217"/>
  <c r="N217"/>
  <c r="J217"/>
  <c r="F217"/>
  <c r="D216"/>
  <c r="K218" l="1"/>
  <c r="B219"/>
  <c r="H218"/>
  <c r="O218"/>
  <c r="S218"/>
  <c r="G218"/>
  <c r="Q218"/>
  <c r="N218"/>
  <c r="J218"/>
  <c r="P218"/>
  <c r="R218"/>
  <c r="M218"/>
  <c r="L218"/>
  <c r="I218"/>
  <c r="F218"/>
  <c r="D218" s="1"/>
  <c r="D217"/>
  <c r="G219" l="1"/>
  <c r="N219"/>
  <c r="O219"/>
  <c r="B220"/>
  <c r="F219"/>
  <c r="R219"/>
  <c r="M219"/>
  <c r="Q219"/>
  <c r="J219"/>
  <c r="I219"/>
  <c r="S219"/>
  <c r="K219"/>
  <c r="P219"/>
  <c r="L219"/>
  <c r="H219"/>
  <c r="L220" l="1"/>
  <c r="M220"/>
  <c r="B221"/>
  <c r="K220"/>
  <c r="P220"/>
  <c r="I220"/>
  <c r="R220"/>
  <c r="S220"/>
  <c r="G220"/>
  <c r="O220"/>
  <c r="H220"/>
  <c r="Q220"/>
  <c r="N220"/>
  <c r="J220"/>
  <c r="F220"/>
  <c r="D219"/>
  <c r="B222" l="1"/>
  <c r="N221"/>
  <c r="K221"/>
  <c r="Q221"/>
  <c r="P221"/>
  <c r="L221"/>
  <c r="O221"/>
  <c r="R221"/>
  <c r="M221"/>
  <c r="S221"/>
  <c r="J221"/>
  <c r="G221"/>
  <c r="I221"/>
  <c r="H221"/>
  <c r="F221"/>
  <c r="D221" s="1"/>
  <c r="D220"/>
  <c r="H222" l="1"/>
  <c r="S222"/>
  <c r="B223"/>
  <c r="G222"/>
  <c r="M222"/>
  <c r="P222"/>
  <c r="R222"/>
  <c r="O222"/>
  <c r="L222"/>
  <c r="I222"/>
  <c r="N222"/>
  <c r="J222"/>
  <c r="K222"/>
  <c r="Q222"/>
  <c r="F222"/>
  <c r="B224" l="1"/>
  <c r="O223"/>
  <c r="R223"/>
  <c r="K223"/>
  <c r="M223"/>
  <c r="H223"/>
  <c r="S223"/>
  <c r="G223"/>
  <c r="Q223"/>
  <c r="L223"/>
  <c r="P223"/>
  <c r="I223"/>
  <c r="N223"/>
  <c r="J223"/>
  <c r="F223"/>
  <c r="D222"/>
  <c r="B225" l="1"/>
  <c r="M224"/>
  <c r="P224"/>
  <c r="H224"/>
  <c r="S224"/>
  <c r="G224"/>
  <c r="K224"/>
  <c r="I224"/>
  <c r="N224"/>
  <c r="J224"/>
  <c r="R224"/>
  <c r="O224"/>
  <c r="L224"/>
  <c r="Q224"/>
  <c r="F224"/>
  <c r="D223"/>
  <c r="B226" l="1"/>
  <c r="K225"/>
  <c r="L225"/>
  <c r="R225"/>
  <c r="O225"/>
  <c r="P225"/>
  <c r="Q225"/>
  <c r="M225"/>
  <c r="H225"/>
  <c r="S225"/>
  <c r="G225"/>
  <c r="I225"/>
  <c r="N225"/>
  <c r="J225"/>
  <c r="F225"/>
  <c r="D224"/>
  <c r="B227" l="1"/>
  <c r="G226"/>
  <c r="H226"/>
  <c r="S226"/>
  <c r="R226"/>
  <c r="O226"/>
  <c r="L226"/>
  <c r="I226"/>
  <c r="N226"/>
  <c r="J226"/>
  <c r="M226"/>
  <c r="P226"/>
  <c r="K226"/>
  <c r="Q226"/>
  <c r="F226"/>
  <c r="D226" s="1"/>
  <c r="D225"/>
  <c r="R227" l="1"/>
  <c r="B228"/>
  <c r="O227"/>
  <c r="L227"/>
  <c r="M227"/>
  <c r="H227"/>
  <c r="S227"/>
  <c r="G227"/>
  <c r="Q227"/>
  <c r="K227"/>
  <c r="P227"/>
  <c r="I227"/>
  <c r="N227"/>
  <c r="J227"/>
  <c r="F227"/>
  <c r="N228" l="1"/>
  <c r="B229"/>
  <c r="K228"/>
  <c r="J228"/>
  <c r="O228"/>
  <c r="G228"/>
  <c r="F228"/>
  <c r="R228"/>
  <c r="M228"/>
  <c r="Q228"/>
  <c r="I228"/>
  <c r="S228"/>
  <c r="P228"/>
  <c r="L228"/>
  <c r="H228"/>
  <c r="D227"/>
  <c r="F229" l="1"/>
  <c r="O229"/>
  <c r="B230"/>
  <c r="G229"/>
  <c r="K229"/>
  <c r="N229"/>
  <c r="R229"/>
  <c r="M229"/>
  <c r="Q229"/>
  <c r="I229"/>
  <c r="S229"/>
  <c r="P229"/>
  <c r="L229"/>
  <c r="J229"/>
  <c r="H229"/>
  <c r="D228"/>
  <c r="B231" l="1"/>
  <c r="K230"/>
  <c r="N230"/>
  <c r="O230"/>
  <c r="G230"/>
  <c r="F230"/>
  <c r="J230"/>
  <c r="R230"/>
  <c r="M230"/>
  <c r="Q230"/>
  <c r="I230"/>
  <c r="S230"/>
  <c r="P230"/>
  <c r="L230"/>
  <c r="H230"/>
  <c r="D229"/>
  <c r="B232" l="1"/>
  <c r="G231"/>
  <c r="F231"/>
  <c r="O231"/>
  <c r="R231"/>
  <c r="M231"/>
  <c r="Q231"/>
  <c r="I231"/>
  <c r="S231"/>
  <c r="P231"/>
  <c r="L231"/>
  <c r="K231"/>
  <c r="N231"/>
  <c r="J231"/>
  <c r="H231"/>
  <c r="D230"/>
  <c r="N232" l="1"/>
  <c r="K232"/>
  <c r="B233"/>
  <c r="G232"/>
  <c r="O232"/>
  <c r="M232"/>
  <c r="Q232"/>
  <c r="I232"/>
  <c r="J232"/>
  <c r="R232"/>
  <c r="F232"/>
  <c r="S232"/>
  <c r="P232"/>
  <c r="L232"/>
  <c r="H232"/>
  <c r="D231"/>
  <c r="F233" l="1"/>
  <c r="B234"/>
  <c r="G233"/>
  <c r="O233"/>
  <c r="N233"/>
  <c r="K233"/>
  <c r="R233"/>
  <c r="S233"/>
  <c r="P233"/>
  <c r="L233"/>
  <c r="M233"/>
  <c r="Q233"/>
  <c r="J233"/>
  <c r="I233"/>
  <c r="H233"/>
  <c r="D232"/>
  <c r="N234" l="1"/>
  <c r="K234"/>
  <c r="F234"/>
  <c r="B235"/>
  <c r="G234"/>
  <c r="O234"/>
  <c r="M234"/>
  <c r="Q234"/>
  <c r="J234"/>
  <c r="I234"/>
  <c r="R234"/>
  <c r="S234"/>
  <c r="P234"/>
  <c r="L234"/>
  <c r="H234"/>
  <c r="D233"/>
  <c r="H235" l="1"/>
  <c r="B236"/>
  <c r="G235"/>
  <c r="S235"/>
  <c r="P235"/>
  <c r="M235"/>
  <c r="R235"/>
  <c r="K235"/>
  <c r="I235"/>
  <c r="N235"/>
  <c r="J235"/>
  <c r="O235"/>
  <c r="L235"/>
  <c r="Q235"/>
  <c r="F235"/>
  <c r="D235" s="1"/>
  <c r="D234"/>
  <c r="R236" l="1"/>
  <c r="L236"/>
  <c r="B237"/>
  <c r="K236"/>
  <c r="O236"/>
  <c r="P236"/>
  <c r="Q236"/>
  <c r="M236"/>
  <c r="H236"/>
  <c r="S236"/>
  <c r="G236"/>
  <c r="I236"/>
  <c r="N236"/>
  <c r="J236"/>
  <c r="F236"/>
  <c r="D236" s="1"/>
  <c r="H237" l="1"/>
  <c r="B238"/>
  <c r="G237"/>
  <c r="S237"/>
  <c r="P237"/>
  <c r="M237"/>
  <c r="O237"/>
  <c r="L237"/>
  <c r="I237"/>
  <c r="N237"/>
  <c r="J237"/>
  <c r="R237"/>
  <c r="K237"/>
  <c r="Q237"/>
  <c r="F237"/>
  <c r="D237" s="1"/>
  <c r="R238" l="1"/>
  <c r="O238"/>
  <c r="L238"/>
  <c r="B239"/>
  <c r="K238"/>
  <c r="M238"/>
  <c r="H238"/>
  <c r="S238"/>
  <c r="G238"/>
  <c r="Q238"/>
  <c r="P238"/>
  <c r="I238"/>
  <c r="N238"/>
  <c r="J238"/>
  <c r="F238"/>
  <c r="D238" s="1"/>
  <c r="N239" l="1"/>
  <c r="K239"/>
  <c r="F239"/>
  <c r="B240"/>
  <c r="G239"/>
  <c r="O239"/>
  <c r="R239"/>
  <c r="S239"/>
  <c r="P239"/>
  <c r="L239"/>
  <c r="M239"/>
  <c r="Q239"/>
  <c r="J239"/>
  <c r="I239"/>
  <c r="H239"/>
  <c r="H240" l="1"/>
  <c r="B241"/>
  <c r="G240"/>
  <c r="S240"/>
  <c r="P240"/>
  <c r="M240"/>
  <c r="K240"/>
  <c r="I240"/>
  <c r="N240"/>
  <c r="J240"/>
  <c r="R240"/>
  <c r="O240"/>
  <c r="L240"/>
  <c r="Q240"/>
  <c r="F240"/>
  <c r="D240" s="1"/>
  <c r="D239"/>
  <c r="R241" l="1"/>
  <c r="O241"/>
  <c r="L241"/>
  <c r="B242"/>
  <c r="K241"/>
  <c r="M241"/>
  <c r="P241"/>
  <c r="Q241"/>
  <c r="H241"/>
  <c r="S241"/>
  <c r="G241"/>
  <c r="I241"/>
  <c r="N241"/>
  <c r="J241"/>
  <c r="F241"/>
  <c r="P242" l="1"/>
  <c r="M242"/>
  <c r="H242"/>
  <c r="B243"/>
  <c r="G242"/>
  <c r="S242"/>
  <c r="R242"/>
  <c r="O242"/>
  <c r="L242"/>
  <c r="I242"/>
  <c r="N242"/>
  <c r="J242"/>
  <c r="K242"/>
  <c r="Q242"/>
  <c r="F242"/>
  <c r="D242" s="1"/>
  <c r="D241"/>
  <c r="L243" l="1"/>
  <c r="B244"/>
  <c r="K243"/>
  <c r="R243"/>
  <c r="O243"/>
  <c r="H243"/>
  <c r="S243"/>
  <c r="G243"/>
  <c r="Q243"/>
  <c r="M243"/>
  <c r="P243"/>
  <c r="I243"/>
  <c r="N243"/>
  <c r="F243"/>
  <c r="D243" s="1"/>
  <c r="J243"/>
  <c r="F244" l="1"/>
  <c r="B245"/>
  <c r="G244"/>
  <c r="O244"/>
  <c r="N244"/>
  <c r="K244"/>
  <c r="M244"/>
  <c r="Q244"/>
  <c r="J244"/>
  <c r="I244"/>
  <c r="R244"/>
  <c r="S244"/>
  <c r="P244"/>
  <c r="L244"/>
  <c r="H244"/>
  <c r="N245" l="1"/>
  <c r="K245"/>
  <c r="F245"/>
  <c r="B246"/>
  <c r="G245"/>
  <c r="O245"/>
  <c r="R245"/>
  <c r="S245"/>
  <c r="P245"/>
  <c r="L245"/>
  <c r="M245"/>
  <c r="Q245"/>
  <c r="J245"/>
  <c r="I245"/>
  <c r="H245"/>
  <c r="D244"/>
  <c r="H246" l="1"/>
  <c r="B247"/>
  <c r="G246"/>
  <c r="S246"/>
  <c r="P246"/>
  <c r="M246"/>
  <c r="K246"/>
  <c r="I246"/>
  <c r="N246"/>
  <c r="J246"/>
  <c r="R246"/>
  <c r="O246"/>
  <c r="L246"/>
  <c r="Q246"/>
  <c r="F246"/>
  <c r="D246" s="1"/>
  <c r="D245"/>
  <c r="R247" l="1"/>
  <c r="O247"/>
  <c r="L247"/>
  <c r="B248"/>
  <c r="K247"/>
  <c r="M247"/>
  <c r="P247"/>
  <c r="Q247"/>
  <c r="H247"/>
  <c r="S247"/>
  <c r="G247"/>
  <c r="I247"/>
  <c r="N247"/>
  <c r="J247"/>
  <c r="F247"/>
  <c r="P248" l="1"/>
  <c r="M248"/>
  <c r="H248"/>
  <c r="B249"/>
  <c r="G248"/>
  <c r="S248"/>
  <c r="R248"/>
  <c r="O248"/>
  <c r="L248"/>
  <c r="I248"/>
  <c r="N248"/>
  <c r="J248"/>
  <c r="K248"/>
  <c r="Q248"/>
  <c r="F248"/>
  <c r="D248" s="1"/>
  <c r="D247"/>
  <c r="J249" l="1"/>
  <c r="B250"/>
  <c r="I249"/>
  <c r="Q249"/>
  <c r="R249"/>
  <c r="M249"/>
  <c r="K249"/>
  <c r="N249"/>
  <c r="G249"/>
  <c r="F249"/>
  <c r="O249"/>
  <c r="S249"/>
  <c r="P249"/>
  <c r="L249"/>
  <c r="H249"/>
  <c r="R250" l="1"/>
  <c r="M250"/>
  <c r="J250"/>
  <c r="B251"/>
  <c r="I250"/>
  <c r="Q250"/>
  <c r="O250"/>
  <c r="S250"/>
  <c r="P250"/>
  <c r="L250"/>
  <c r="K250"/>
  <c r="N250"/>
  <c r="G250"/>
  <c r="F250"/>
  <c r="H250"/>
  <c r="D249"/>
  <c r="J251" l="1"/>
  <c r="B252"/>
  <c r="I251"/>
  <c r="Q251"/>
  <c r="R251"/>
  <c r="M251"/>
  <c r="K251"/>
  <c r="N251"/>
  <c r="G251"/>
  <c r="F251"/>
  <c r="O251"/>
  <c r="S251"/>
  <c r="P251"/>
  <c r="L251"/>
  <c r="H251"/>
  <c r="D250"/>
  <c r="R252" l="1"/>
  <c r="O252"/>
  <c r="L252"/>
  <c r="B253"/>
  <c r="K252"/>
  <c r="H252"/>
  <c r="S252"/>
  <c r="Q252"/>
  <c r="M252"/>
  <c r="P252"/>
  <c r="G252"/>
  <c r="I252"/>
  <c r="N252"/>
  <c r="F252"/>
  <c r="D252" s="1"/>
  <c r="J252"/>
  <c r="D251"/>
  <c r="P253" l="1"/>
  <c r="M253"/>
  <c r="H253"/>
  <c r="B254"/>
  <c r="G253"/>
  <c r="S253"/>
  <c r="O253"/>
  <c r="I253"/>
  <c r="N253"/>
  <c r="J253"/>
  <c r="R253"/>
  <c r="K253"/>
  <c r="L253"/>
  <c r="Q253"/>
  <c r="F253"/>
  <c r="J254" l="1"/>
  <c r="B255"/>
  <c r="I254"/>
  <c r="Q254"/>
  <c r="R254"/>
  <c r="M254"/>
  <c r="K254"/>
  <c r="G254"/>
  <c r="S254"/>
  <c r="P254"/>
  <c r="L254"/>
  <c r="O254"/>
  <c r="N254"/>
  <c r="F254"/>
  <c r="H254"/>
  <c r="D253"/>
  <c r="R255" l="1"/>
  <c r="O255"/>
  <c r="L255"/>
  <c r="B256"/>
  <c r="K255"/>
  <c r="M255"/>
  <c r="P255"/>
  <c r="Q255"/>
  <c r="H255"/>
  <c r="S255"/>
  <c r="G255"/>
  <c r="I255"/>
  <c r="N255"/>
  <c r="J255"/>
  <c r="F255"/>
  <c r="D254"/>
  <c r="P256" l="1"/>
  <c r="M256"/>
  <c r="H256"/>
  <c r="B257"/>
  <c r="G256"/>
  <c r="S256"/>
  <c r="R256"/>
  <c r="O256"/>
  <c r="L256"/>
  <c r="I256"/>
  <c r="N256"/>
  <c r="J256"/>
  <c r="K256"/>
  <c r="Q256"/>
  <c r="F256"/>
  <c r="D255"/>
  <c r="J257" l="1"/>
  <c r="B258"/>
  <c r="I257"/>
  <c r="Q257"/>
  <c r="R257"/>
  <c r="M257"/>
  <c r="K257"/>
  <c r="N257"/>
  <c r="G257"/>
  <c r="F257"/>
  <c r="O257"/>
  <c r="S257"/>
  <c r="P257"/>
  <c r="L257"/>
  <c r="H257"/>
  <c r="D256"/>
  <c r="R258" l="1"/>
  <c r="M258"/>
  <c r="J258"/>
  <c r="B259"/>
  <c r="I258"/>
  <c r="Q258"/>
  <c r="O258"/>
  <c r="S258"/>
  <c r="P258"/>
  <c r="L258"/>
  <c r="K258"/>
  <c r="N258"/>
  <c r="G258"/>
  <c r="F258"/>
  <c r="D258" s="1"/>
  <c r="H258"/>
  <c r="D257"/>
  <c r="L259" l="1"/>
  <c r="B260"/>
  <c r="K259"/>
  <c r="R259"/>
  <c r="O259"/>
  <c r="H259"/>
  <c r="S259"/>
  <c r="G259"/>
  <c r="Q259"/>
  <c r="M259"/>
  <c r="P259"/>
  <c r="I259"/>
  <c r="N259"/>
  <c r="F259"/>
  <c r="D259" s="1"/>
  <c r="J259"/>
  <c r="F260" l="1"/>
  <c r="R260"/>
  <c r="I260"/>
  <c r="M260"/>
  <c r="Q260"/>
  <c r="N260"/>
  <c r="B261"/>
  <c r="G260"/>
  <c r="K260"/>
  <c r="O260"/>
  <c r="J260"/>
  <c r="S260"/>
  <c r="P260"/>
  <c r="L260"/>
  <c r="H260"/>
  <c r="J261" l="1"/>
  <c r="R261"/>
  <c r="I261"/>
  <c r="M261"/>
  <c r="Q261"/>
  <c r="F261"/>
  <c r="N261"/>
  <c r="B262"/>
  <c r="G261"/>
  <c r="K261"/>
  <c r="O261"/>
  <c r="S261"/>
  <c r="P261"/>
  <c r="L261"/>
  <c r="H261"/>
  <c r="D260"/>
  <c r="L262" l="1"/>
  <c r="R262"/>
  <c r="K262"/>
  <c r="O262"/>
  <c r="H262"/>
  <c r="P262"/>
  <c r="B263"/>
  <c r="G262"/>
  <c r="M262"/>
  <c r="S262"/>
  <c r="I262"/>
  <c r="N262"/>
  <c r="J262"/>
  <c r="Q262"/>
  <c r="F262"/>
  <c r="D262" s="1"/>
  <c r="D261"/>
  <c r="F263" l="1"/>
  <c r="N263"/>
  <c r="B264"/>
  <c r="G263"/>
  <c r="K263"/>
  <c r="O263"/>
  <c r="J263"/>
  <c r="R263"/>
  <c r="I263"/>
  <c r="M263"/>
  <c r="Q263"/>
  <c r="S263"/>
  <c r="P263"/>
  <c r="L263"/>
  <c r="H263"/>
  <c r="F264" l="1"/>
  <c r="N264"/>
  <c r="B265"/>
  <c r="G264"/>
  <c r="K264"/>
  <c r="O264"/>
  <c r="J264"/>
  <c r="R264"/>
  <c r="I264"/>
  <c r="M264"/>
  <c r="Q264"/>
  <c r="S264"/>
  <c r="P264"/>
  <c r="L264"/>
  <c r="H264"/>
  <c r="D263"/>
  <c r="H265" l="1"/>
  <c r="P265"/>
  <c r="B266"/>
  <c r="G265"/>
  <c r="M265"/>
  <c r="S265"/>
  <c r="L265"/>
  <c r="R265"/>
  <c r="K265"/>
  <c r="O265"/>
  <c r="Q265"/>
  <c r="I265"/>
  <c r="N265"/>
  <c r="J265"/>
  <c r="F265"/>
  <c r="D264"/>
  <c r="J266" l="1"/>
  <c r="R266"/>
  <c r="I266"/>
  <c r="M266"/>
  <c r="Q266"/>
  <c r="F266"/>
  <c r="N266"/>
  <c r="B267"/>
  <c r="G266"/>
  <c r="K266"/>
  <c r="O266"/>
  <c r="S266"/>
  <c r="P266"/>
  <c r="L266"/>
  <c r="H266"/>
  <c r="D265"/>
  <c r="J267" l="1"/>
  <c r="R267"/>
  <c r="I267"/>
  <c r="M267"/>
  <c r="Q267"/>
  <c r="F267"/>
  <c r="N267"/>
  <c r="B268"/>
  <c r="G267"/>
  <c r="K267"/>
  <c r="O267"/>
  <c r="S267"/>
  <c r="P267"/>
  <c r="L267"/>
  <c r="H267"/>
  <c r="D266"/>
  <c r="J268" l="1"/>
  <c r="R268"/>
  <c r="I268"/>
  <c r="M268"/>
  <c r="Q268"/>
  <c r="F268"/>
  <c r="N268"/>
  <c r="B269"/>
  <c r="G268"/>
  <c r="K268"/>
  <c r="O268"/>
  <c r="S268"/>
  <c r="P268"/>
  <c r="L268"/>
  <c r="H268"/>
  <c r="D267"/>
  <c r="L269" l="1"/>
  <c r="R269"/>
  <c r="K269"/>
  <c r="O269"/>
  <c r="H269"/>
  <c r="P269"/>
  <c r="B270"/>
  <c r="G269"/>
  <c r="M269"/>
  <c r="S269"/>
  <c r="I269"/>
  <c r="N269"/>
  <c r="J269"/>
  <c r="Q269"/>
  <c r="F269"/>
  <c r="D269" s="1"/>
  <c r="D268"/>
  <c r="F270" l="1"/>
  <c r="N270"/>
  <c r="B271"/>
  <c r="G270"/>
  <c r="K270"/>
  <c r="O270"/>
  <c r="J270"/>
  <c r="R270"/>
  <c r="I270"/>
  <c r="M270"/>
  <c r="Q270"/>
  <c r="S270"/>
  <c r="P270"/>
  <c r="L270"/>
  <c r="H270"/>
  <c r="F271" l="1"/>
  <c r="N271"/>
  <c r="B272"/>
  <c r="G271"/>
  <c r="K271"/>
  <c r="O271"/>
  <c r="J271"/>
  <c r="R271"/>
  <c r="I271"/>
  <c r="M271"/>
  <c r="Q271"/>
  <c r="S271"/>
  <c r="P271"/>
  <c r="L271"/>
  <c r="H271"/>
  <c r="D270"/>
  <c r="H272" l="1"/>
  <c r="P272"/>
  <c r="B273"/>
  <c r="G272"/>
  <c r="M272"/>
  <c r="S272"/>
  <c r="L272"/>
  <c r="R272"/>
  <c r="K272"/>
  <c r="O272"/>
  <c r="Q272"/>
  <c r="I272"/>
  <c r="N272"/>
  <c r="F272"/>
  <c r="D272" s="1"/>
  <c r="J272"/>
  <c r="D271"/>
  <c r="L273" l="1"/>
  <c r="R273"/>
  <c r="K273"/>
  <c r="O273"/>
  <c r="H273"/>
  <c r="P273"/>
  <c r="B274"/>
  <c r="G273"/>
  <c r="M273"/>
  <c r="S273"/>
  <c r="I273"/>
  <c r="N273"/>
  <c r="J273"/>
  <c r="Q273"/>
  <c r="F273"/>
  <c r="F274" l="1"/>
  <c r="N274"/>
  <c r="B275"/>
  <c r="G274"/>
  <c r="K274"/>
  <c r="O274"/>
  <c r="J274"/>
  <c r="R274"/>
  <c r="I274"/>
  <c r="M274"/>
  <c r="Q274"/>
  <c r="S274"/>
  <c r="P274"/>
  <c r="L274"/>
  <c r="H274"/>
  <c r="D273"/>
  <c r="H275" l="1"/>
  <c r="P275"/>
  <c r="B276"/>
  <c r="G275"/>
  <c r="M275"/>
  <c r="S275"/>
  <c r="L275"/>
  <c r="R275"/>
  <c r="K275"/>
  <c r="O275"/>
  <c r="Q275"/>
  <c r="I275"/>
  <c r="N275"/>
  <c r="J275"/>
  <c r="F275"/>
  <c r="D274"/>
  <c r="L276" l="1"/>
  <c r="R276"/>
  <c r="K276"/>
  <c r="O276"/>
  <c r="H276"/>
  <c r="P276"/>
  <c r="B277"/>
  <c r="G276"/>
  <c r="M276"/>
  <c r="S276"/>
  <c r="I276"/>
  <c r="N276"/>
  <c r="J276"/>
  <c r="Q276"/>
  <c r="F276"/>
  <c r="D275"/>
  <c r="H277" l="1"/>
  <c r="P277"/>
  <c r="B278"/>
  <c r="G277"/>
  <c r="M277"/>
  <c r="S277"/>
  <c r="L277"/>
  <c r="R277"/>
  <c r="K277"/>
  <c r="O277"/>
  <c r="Q277"/>
  <c r="I277"/>
  <c r="N277"/>
  <c r="F277"/>
  <c r="J277"/>
  <c r="D276"/>
  <c r="J278" l="1"/>
  <c r="R278"/>
  <c r="I278"/>
  <c r="M278"/>
  <c r="Q278"/>
  <c r="F278"/>
  <c r="N278"/>
  <c r="B279"/>
  <c r="G278"/>
  <c r="K278"/>
  <c r="O278"/>
  <c r="S278"/>
  <c r="P278"/>
  <c r="L278"/>
  <c r="H278"/>
  <c r="D277"/>
  <c r="L279" l="1"/>
  <c r="R279"/>
  <c r="K279"/>
  <c r="O279"/>
  <c r="H279"/>
  <c r="P279"/>
  <c r="B280"/>
  <c r="G279"/>
  <c r="M279"/>
  <c r="S279"/>
  <c r="I279"/>
  <c r="N279"/>
  <c r="J279"/>
  <c r="Q279"/>
  <c r="F279"/>
  <c r="D279" s="1"/>
  <c r="D278"/>
  <c r="F280" l="1"/>
  <c r="N280"/>
  <c r="B281"/>
  <c r="G280"/>
  <c r="K280"/>
  <c r="O280"/>
  <c r="J280"/>
  <c r="R280"/>
  <c r="I280"/>
  <c r="M280"/>
  <c r="Q280"/>
  <c r="S280"/>
  <c r="P280"/>
  <c r="L280"/>
  <c r="H280"/>
  <c r="H281" l="1"/>
  <c r="P281"/>
  <c r="B282"/>
  <c r="G281"/>
  <c r="M281"/>
  <c r="S281"/>
  <c r="L281"/>
  <c r="R281"/>
  <c r="K281"/>
  <c r="O281"/>
  <c r="Q281"/>
  <c r="I281"/>
  <c r="N281"/>
  <c r="J281"/>
  <c r="F281"/>
  <c r="D280"/>
  <c r="J282" l="1"/>
  <c r="R282"/>
  <c r="I282"/>
  <c r="M282"/>
  <c r="Q282"/>
  <c r="F282"/>
  <c r="N282"/>
  <c r="B283"/>
  <c r="G282"/>
  <c r="K282"/>
  <c r="O282"/>
  <c r="S282"/>
  <c r="P282"/>
  <c r="L282"/>
  <c r="H282"/>
  <c r="D281"/>
  <c r="J283" l="1"/>
  <c r="R283"/>
  <c r="I283"/>
  <c r="M283"/>
  <c r="Q283"/>
  <c r="F283"/>
  <c r="N283"/>
  <c r="B284"/>
  <c r="G283"/>
  <c r="K283"/>
  <c r="O283"/>
  <c r="S283"/>
  <c r="P283"/>
  <c r="L283"/>
  <c r="H283"/>
  <c r="D282"/>
  <c r="L284" l="1"/>
  <c r="R284"/>
  <c r="K284"/>
  <c r="O284"/>
  <c r="H284"/>
  <c r="P284"/>
  <c r="B285"/>
  <c r="G284"/>
  <c r="M284"/>
  <c r="S284"/>
  <c r="I284"/>
  <c r="N284"/>
  <c r="J284"/>
  <c r="Q284"/>
  <c r="F284"/>
  <c r="D284" s="1"/>
  <c r="D283"/>
  <c r="H285" l="1"/>
  <c r="P285"/>
  <c r="B286"/>
  <c r="G285"/>
  <c r="M285"/>
  <c r="S285"/>
  <c r="L285"/>
  <c r="R285"/>
  <c r="K285"/>
  <c r="O285"/>
  <c r="Q285"/>
  <c r="I285"/>
  <c r="N285"/>
  <c r="F285"/>
  <c r="D285" s="1"/>
  <c r="J285"/>
  <c r="J286" l="1"/>
  <c r="R286"/>
  <c r="I286"/>
  <c r="M286"/>
  <c r="Q286"/>
  <c r="F286"/>
  <c r="N286"/>
  <c r="B287"/>
  <c r="G286"/>
  <c r="K286"/>
  <c r="O286"/>
  <c r="S286"/>
  <c r="P286"/>
  <c r="L286"/>
  <c r="H286"/>
  <c r="L287" l="1"/>
  <c r="R287"/>
  <c r="K287"/>
  <c r="O287"/>
  <c r="H287"/>
  <c r="P287"/>
  <c r="B288"/>
  <c r="G287"/>
  <c r="M287"/>
  <c r="S287"/>
  <c r="I287"/>
  <c r="N287"/>
  <c r="J287"/>
  <c r="Q287"/>
  <c r="F287"/>
  <c r="D286"/>
  <c r="H288" l="1"/>
  <c r="P288"/>
  <c r="B289"/>
  <c r="G288"/>
  <c r="M288"/>
  <c r="S288"/>
  <c r="L288"/>
  <c r="R288"/>
  <c r="K288"/>
  <c r="O288"/>
  <c r="Q288"/>
  <c r="I288"/>
  <c r="N288"/>
  <c r="J288"/>
  <c r="F288"/>
  <c r="D288" s="1"/>
  <c r="D287"/>
  <c r="L289" l="1"/>
  <c r="R289"/>
  <c r="K289"/>
  <c r="O289"/>
  <c r="H289"/>
  <c r="P289"/>
  <c r="B290"/>
  <c r="G289"/>
  <c r="M289"/>
  <c r="S289"/>
  <c r="I289"/>
  <c r="N289"/>
  <c r="J289"/>
  <c r="Q289"/>
  <c r="F289"/>
  <c r="F290" l="1"/>
  <c r="N290"/>
  <c r="B291"/>
  <c r="G290"/>
  <c r="K290"/>
  <c r="O290"/>
  <c r="J290"/>
  <c r="R290"/>
  <c r="I290"/>
  <c r="M290"/>
  <c r="Q290"/>
  <c r="S290"/>
  <c r="P290"/>
  <c r="L290"/>
  <c r="H290"/>
  <c r="D289"/>
  <c r="J291" l="1"/>
  <c r="R291"/>
  <c r="I291"/>
  <c r="M291"/>
  <c r="Q291"/>
  <c r="F291"/>
  <c r="N291"/>
  <c r="B292"/>
  <c r="G291"/>
  <c r="K291"/>
  <c r="O291"/>
  <c r="S291"/>
  <c r="P291"/>
  <c r="L291"/>
  <c r="H291"/>
  <c r="D290"/>
  <c r="L292" l="1"/>
  <c r="R292"/>
  <c r="K292"/>
  <c r="O292"/>
  <c r="H292"/>
  <c r="P292"/>
  <c r="B293"/>
  <c r="G292"/>
  <c r="M292"/>
  <c r="S292"/>
  <c r="Q292"/>
  <c r="I292"/>
  <c r="N292"/>
  <c r="F292"/>
  <c r="D292" s="1"/>
  <c r="J292"/>
  <c r="D291"/>
  <c r="F293" l="1"/>
  <c r="N293"/>
  <c r="B294"/>
  <c r="G293"/>
  <c r="K293"/>
  <c r="O293"/>
  <c r="J293"/>
  <c r="R293"/>
  <c r="I293"/>
  <c r="M293"/>
  <c r="Q293"/>
  <c r="S293"/>
  <c r="P293"/>
  <c r="L293"/>
  <c r="H293"/>
  <c r="H294" l="1"/>
  <c r="P294"/>
  <c r="B295"/>
  <c r="G294"/>
  <c r="M294"/>
  <c r="S294"/>
  <c r="L294"/>
  <c r="R294"/>
  <c r="K294"/>
  <c r="O294"/>
  <c r="I294"/>
  <c r="N294"/>
  <c r="J294"/>
  <c r="Q294"/>
  <c r="F294"/>
  <c r="D293"/>
  <c r="L295" l="1"/>
  <c r="R295"/>
  <c r="K295"/>
  <c r="O295"/>
  <c r="H295"/>
  <c r="P295"/>
  <c r="B296"/>
  <c r="G295"/>
  <c r="M295"/>
  <c r="S295"/>
  <c r="Q295"/>
  <c r="I295"/>
  <c r="N295"/>
  <c r="J295"/>
  <c r="F295"/>
  <c r="D294"/>
  <c r="H296" l="1"/>
  <c r="P296"/>
  <c r="B297"/>
  <c r="G296"/>
  <c r="M296"/>
  <c r="S296"/>
  <c r="L296"/>
  <c r="R296"/>
  <c r="K296"/>
  <c r="O296"/>
  <c r="I296"/>
  <c r="N296"/>
  <c r="J296"/>
  <c r="Q296"/>
  <c r="F296"/>
  <c r="D295"/>
  <c r="L297" l="1"/>
  <c r="R297"/>
  <c r="K297"/>
  <c r="O297"/>
  <c r="H297"/>
  <c r="P297"/>
  <c r="B298"/>
  <c r="G297"/>
  <c r="M297"/>
  <c r="S297"/>
  <c r="Q297"/>
  <c r="I297"/>
  <c r="N297"/>
  <c r="F297"/>
  <c r="J297"/>
  <c r="D296"/>
  <c r="H298" l="1"/>
  <c r="P298"/>
  <c r="B299"/>
  <c r="G298"/>
  <c r="M298"/>
  <c r="S298"/>
  <c r="L298"/>
  <c r="R298"/>
  <c r="K298"/>
  <c r="O298"/>
  <c r="I298"/>
  <c r="N298"/>
  <c r="J298"/>
  <c r="Q298"/>
  <c r="F298"/>
  <c r="D298" s="1"/>
  <c r="D297"/>
  <c r="L299" l="1"/>
  <c r="R299"/>
  <c r="K299"/>
  <c r="O299"/>
  <c r="H299"/>
  <c r="P299"/>
  <c r="B300"/>
  <c r="G299"/>
  <c r="M299"/>
  <c r="S299"/>
  <c r="Q299"/>
  <c r="I299"/>
  <c r="N299"/>
  <c r="J299"/>
  <c r="F299"/>
  <c r="H300" l="1"/>
  <c r="P300"/>
  <c r="B301"/>
  <c r="G300"/>
  <c r="M300"/>
  <c r="S300"/>
  <c r="L300"/>
  <c r="R300"/>
  <c r="K300"/>
  <c r="O300"/>
  <c r="I300"/>
  <c r="N300"/>
  <c r="J300"/>
  <c r="Q300"/>
  <c r="F300"/>
  <c r="D299"/>
  <c r="L301" l="1"/>
  <c r="R301"/>
  <c r="K301"/>
  <c r="O301"/>
  <c r="H301"/>
  <c r="P301"/>
  <c r="B302"/>
  <c r="G301"/>
  <c r="M301"/>
  <c r="S301"/>
  <c r="Q301"/>
  <c r="I301"/>
  <c r="N301"/>
  <c r="F301"/>
  <c r="D301" s="1"/>
  <c r="J301"/>
  <c r="D300"/>
  <c r="H302" l="1"/>
  <c r="P302"/>
  <c r="B303"/>
  <c r="G302"/>
  <c r="M302"/>
  <c r="S302"/>
  <c r="L302"/>
  <c r="R302"/>
  <c r="K302"/>
  <c r="O302"/>
  <c r="I302"/>
  <c r="N302"/>
  <c r="J302"/>
  <c r="Q302"/>
  <c r="F302"/>
  <c r="L303" l="1"/>
  <c r="R303"/>
  <c r="K303"/>
  <c r="O303"/>
  <c r="H303"/>
  <c r="P303"/>
  <c r="B304"/>
  <c r="G303"/>
  <c r="M303"/>
  <c r="S303"/>
  <c r="Q303"/>
  <c r="I303"/>
  <c r="N303"/>
  <c r="J303"/>
  <c r="F303"/>
  <c r="D302"/>
  <c r="H304" l="1"/>
  <c r="P304"/>
  <c r="B305"/>
  <c r="G304"/>
  <c r="M304"/>
  <c r="S304"/>
  <c r="L304"/>
  <c r="R304"/>
  <c r="K304"/>
  <c r="O304"/>
  <c r="I304"/>
  <c r="N304"/>
  <c r="J304"/>
  <c r="Q304"/>
  <c r="F304"/>
  <c r="D304" s="1"/>
  <c r="D303"/>
  <c r="J305" l="1"/>
  <c r="R305"/>
  <c r="I305"/>
  <c r="M305"/>
  <c r="Q305"/>
  <c r="F305"/>
  <c r="N305"/>
  <c r="B306"/>
  <c r="G305"/>
  <c r="K305"/>
  <c r="O305"/>
  <c r="S305"/>
  <c r="P305"/>
  <c r="L305"/>
  <c r="H305"/>
  <c r="L306" l="1"/>
  <c r="R306"/>
  <c r="K306"/>
  <c r="O306"/>
  <c r="H306"/>
  <c r="P306"/>
  <c r="B307"/>
  <c r="G306"/>
  <c r="M306"/>
  <c r="S306"/>
  <c r="Q306"/>
  <c r="I306"/>
  <c r="N306"/>
  <c r="F306"/>
  <c r="D306" s="1"/>
  <c r="J306"/>
  <c r="D305"/>
  <c r="H307" l="1"/>
  <c r="P307"/>
  <c r="B308"/>
  <c r="G307"/>
  <c r="M307"/>
  <c r="S307"/>
  <c r="L307"/>
  <c r="R307"/>
  <c r="K307"/>
  <c r="O307"/>
  <c r="I307"/>
  <c r="N307"/>
  <c r="J307"/>
  <c r="Q307"/>
  <c r="F307"/>
  <c r="J308" l="1"/>
  <c r="R308"/>
  <c r="I308"/>
  <c r="M308"/>
  <c r="Q308"/>
  <c r="F308"/>
  <c r="N308"/>
  <c r="B309"/>
  <c r="G308"/>
  <c r="K308"/>
  <c r="O308"/>
  <c r="S308"/>
  <c r="P308"/>
  <c r="L308"/>
  <c r="H308"/>
  <c r="D307"/>
  <c r="J309" l="1"/>
  <c r="R309"/>
  <c r="I309"/>
  <c r="M309"/>
  <c r="Q309"/>
  <c r="F309"/>
  <c r="N309"/>
  <c r="B310"/>
  <c r="G309"/>
  <c r="K309"/>
  <c r="O309"/>
  <c r="S309"/>
  <c r="P309"/>
  <c r="L309"/>
  <c r="H309"/>
  <c r="D308"/>
  <c r="L310" l="1"/>
  <c r="R310"/>
  <c r="K310"/>
  <c r="O310"/>
  <c r="H310"/>
  <c r="P310"/>
  <c r="B311"/>
  <c r="G310"/>
  <c r="M310"/>
  <c r="S310"/>
  <c r="Q310"/>
  <c r="I310"/>
  <c r="N310"/>
  <c r="J310"/>
  <c r="F310"/>
  <c r="D309"/>
  <c r="F311" l="1"/>
  <c r="N311"/>
  <c r="B312"/>
  <c r="G311"/>
  <c r="K311"/>
  <c r="O311"/>
  <c r="J311"/>
  <c r="R311"/>
  <c r="I311"/>
  <c r="M311"/>
  <c r="Q311"/>
  <c r="S311"/>
  <c r="P311"/>
  <c r="L311"/>
  <c r="H311"/>
  <c r="D310"/>
  <c r="F312" l="1"/>
  <c r="N312"/>
  <c r="B313"/>
  <c r="G312"/>
  <c r="K312"/>
  <c r="O312"/>
  <c r="J312"/>
  <c r="R312"/>
  <c r="I312"/>
  <c r="M312"/>
  <c r="Q312"/>
  <c r="S312"/>
  <c r="P312"/>
  <c r="L312"/>
  <c r="H312"/>
  <c r="D311"/>
  <c r="H313" l="1"/>
  <c r="P313"/>
  <c r="B314"/>
  <c r="G313"/>
  <c r="M313"/>
  <c r="S313"/>
  <c r="L313"/>
  <c r="R313"/>
  <c r="K313"/>
  <c r="O313"/>
  <c r="I313"/>
  <c r="N313"/>
  <c r="J313"/>
  <c r="Q313"/>
  <c r="F313"/>
  <c r="D312"/>
  <c r="L314" l="1"/>
  <c r="R314"/>
  <c r="K314"/>
  <c r="O314"/>
  <c r="H314"/>
  <c r="P314"/>
  <c r="B315"/>
  <c r="G314"/>
  <c r="M314"/>
  <c r="S314"/>
  <c r="Q314"/>
  <c r="I314"/>
  <c r="N314"/>
  <c r="F314"/>
  <c r="J314"/>
  <c r="D313"/>
  <c r="H315" l="1"/>
  <c r="P315"/>
  <c r="B316"/>
  <c r="G315"/>
  <c r="M315"/>
  <c r="S315"/>
  <c r="L315"/>
  <c r="R315"/>
  <c r="K315"/>
  <c r="O315"/>
  <c r="I315"/>
  <c r="N315"/>
  <c r="J315"/>
  <c r="Q315"/>
  <c r="F315"/>
  <c r="D315" s="1"/>
  <c r="D314"/>
  <c r="J316" l="1"/>
  <c r="R316"/>
  <c r="I316"/>
  <c r="M316"/>
  <c r="Q316"/>
  <c r="F316"/>
  <c r="N316"/>
  <c r="B317"/>
  <c r="G316"/>
  <c r="K316"/>
  <c r="O316"/>
  <c r="S316"/>
  <c r="P316"/>
  <c r="L316"/>
  <c r="H316"/>
  <c r="L317" l="1"/>
  <c r="R317"/>
  <c r="K317"/>
  <c r="O317"/>
  <c r="H317"/>
  <c r="P317"/>
  <c r="B318"/>
  <c r="G317"/>
  <c r="M317"/>
  <c r="S317"/>
  <c r="Q317"/>
  <c r="I317"/>
  <c r="N317"/>
  <c r="J317"/>
  <c r="F317"/>
  <c r="D316"/>
  <c r="F318" l="1"/>
  <c r="N318"/>
  <c r="B319"/>
  <c r="G318"/>
  <c r="K318"/>
  <c r="O318"/>
  <c r="J318"/>
  <c r="R318"/>
  <c r="I318"/>
  <c r="M318"/>
  <c r="Q318"/>
  <c r="S318"/>
  <c r="P318"/>
  <c r="L318"/>
  <c r="H318"/>
  <c r="D317"/>
  <c r="F319" l="1"/>
  <c r="N319"/>
  <c r="B320"/>
  <c r="G319"/>
  <c r="K319"/>
  <c r="O319"/>
  <c r="J319"/>
  <c r="R319"/>
  <c r="I319"/>
  <c r="M319"/>
  <c r="Q319"/>
  <c r="S319"/>
  <c r="P319"/>
  <c r="L319"/>
  <c r="H319"/>
  <c r="D318"/>
  <c r="F320" l="1"/>
  <c r="N320"/>
  <c r="B321"/>
  <c r="G320"/>
  <c r="K320"/>
  <c r="O320"/>
  <c r="J320"/>
  <c r="R320"/>
  <c r="I320"/>
  <c r="M320"/>
  <c r="Q320"/>
  <c r="S320"/>
  <c r="P320"/>
  <c r="L320"/>
  <c r="H320"/>
  <c r="D319"/>
  <c r="F321" l="1"/>
  <c r="N321"/>
  <c r="B322"/>
  <c r="G321"/>
  <c r="K321"/>
  <c r="O321"/>
  <c r="J321"/>
  <c r="R321"/>
  <c r="I321"/>
  <c r="M321"/>
  <c r="Q321"/>
  <c r="S321"/>
  <c r="P321"/>
  <c r="L321"/>
  <c r="H321"/>
  <c r="D320"/>
  <c r="H322" l="1"/>
  <c r="P322"/>
  <c r="B323"/>
  <c r="G322"/>
  <c r="M322"/>
  <c r="S322"/>
  <c r="L322"/>
  <c r="R322"/>
  <c r="K322"/>
  <c r="O322"/>
  <c r="I322"/>
  <c r="N322"/>
  <c r="J322"/>
  <c r="Q322"/>
  <c r="F322"/>
  <c r="D322" s="1"/>
  <c r="D321"/>
  <c r="J323" l="1"/>
  <c r="R323"/>
  <c r="I323"/>
  <c r="M323"/>
  <c r="Q323"/>
  <c r="F323"/>
  <c r="N323"/>
  <c r="B324"/>
  <c r="G323"/>
  <c r="K323"/>
  <c r="O323"/>
  <c r="S323"/>
  <c r="P323"/>
  <c r="L323"/>
  <c r="H323"/>
  <c r="J324" l="1"/>
  <c r="R324"/>
  <c r="I324"/>
  <c r="M324"/>
  <c r="Q324"/>
  <c r="F324"/>
  <c r="N324"/>
  <c r="B325"/>
  <c r="G324"/>
  <c r="K324"/>
  <c r="O324"/>
  <c r="S324"/>
  <c r="P324"/>
  <c r="L324"/>
  <c r="H324"/>
  <c r="D323"/>
  <c r="J325" l="1"/>
  <c r="R325"/>
  <c r="I325"/>
  <c r="M325"/>
  <c r="Q325"/>
  <c r="F325"/>
  <c r="N325"/>
  <c r="B326"/>
  <c r="G325"/>
  <c r="K325"/>
  <c r="O325"/>
  <c r="S325"/>
  <c r="P325"/>
  <c r="L325"/>
  <c r="H325"/>
  <c r="D324"/>
  <c r="J326" l="1"/>
  <c r="R326"/>
  <c r="I326"/>
  <c r="M326"/>
  <c r="Q326"/>
  <c r="F326"/>
  <c r="N326"/>
  <c r="B327"/>
  <c r="G326"/>
  <c r="K326"/>
  <c r="O326"/>
  <c r="S326"/>
  <c r="P326"/>
  <c r="L326"/>
  <c r="H326"/>
  <c r="D325"/>
  <c r="L327" l="1"/>
  <c r="R327"/>
  <c r="K327"/>
  <c r="O327"/>
  <c r="H327"/>
  <c r="P327"/>
  <c r="B328"/>
  <c r="G327"/>
  <c r="M327"/>
  <c r="S327"/>
  <c r="Q327"/>
  <c r="I327"/>
  <c r="N327"/>
  <c r="F327"/>
  <c r="J327"/>
  <c r="D326"/>
  <c r="H328" l="1"/>
  <c r="P328"/>
  <c r="B329"/>
  <c r="G328"/>
  <c r="M328"/>
  <c r="S328"/>
  <c r="L328"/>
  <c r="R328"/>
  <c r="K328"/>
  <c r="O328"/>
  <c r="I328"/>
  <c r="N328"/>
  <c r="J328"/>
  <c r="Q328"/>
  <c r="F328"/>
  <c r="D328" s="1"/>
  <c r="D327"/>
  <c r="L329" l="1"/>
  <c r="R329"/>
  <c r="K329"/>
  <c r="O329"/>
  <c r="H329"/>
  <c r="P329"/>
  <c r="B330"/>
  <c r="G329"/>
  <c r="M329"/>
  <c r="S329"/>
  <c r="Q329"/>
  <c r="I329"/>
  <c r="N329"/>
  <c r="J329"/>
  <c r="F329"/>
  <c r="H330" l="1"/>
  <c r="P330"/>
  <c r="B331"/>
  <c r="G330"/>
  <c r="M330"/>
  <c r="S330"/>
  <c r="L330"/>
  <c r="R330"/>
  <c r="K330"/>
  <c r="O330"/>
  <c r="I330"/>
  <c r="N330"/>
  <c r="J330"/>
  <c r="Q330"/>
  <c r="F330"/>
  <c r="D329"/>
  <c r="L331" l="1"/>
  <c r="R331"/>
  <c r="K331"/>
  <c r="O331"/>
  <c r="H331"/>
  <c r="P331"/>
  <c r="B332"/>
  <c r="G331"/>
  <c r="M331"/>
  <c r="S331"/>
  <c r="Q331"/>
  <c r="I331"/>
  <c r="N331"/>
  <c r="F331"/>
  <c r="D331" s="1"/>
  <c r="J331"/>
  <c r="D330"/>
  <c r="F332" l="1"/>
  <c r="N332"/>
  <c r="B333"/>
  <c r="G332"/>
  <c r="K332"/>
  <c r="O332"/>
  <c r="J332"/>
  <c r="R332"/>
  <c r="I332"/>
  <c r="M332"/>
  <c r="Q332"/>
  <c r="S332"/>
  <c r="P332"/>
  <c r="L332"/>
  <c r="H332"/>
  <c r="F333" l="1"/>
  <c r="N333"/>
  <c r="B334"/>
  <c r="G333"/>
  <c r="K333"/>
  <c r="O333"/>
  <c r="J333"/>
  <c r="R333"/>
  <c r="I333"/>
  <c r="M333"/>
  <c r="Q333"/>
  <c r="S333"/>
  <c r="P333"/>
  <c r="L333"/>
  <c r="H333"/>
  <c r="D332"/>
  <c r="F334" l="1"/>
  <c r="N334"/>
  <c r="B335"/>
  <c r="G334"/>
  <c r="K334"/>
  <c r="O334"/>
  <c r="J334"/>
  <c r="R334"/>
  <c r="I334"/>
  <c r="M334"/>
  <c r="Q334"/>
  <c r="S334"/>
  <c r="P334"/>
  <c r="L334"/>
  <c r="H334"/>
  <c r="D333"/>
  <c r="H335" l="1"/>
  <c r="P335"/>
  <c r="B336"/>
  <c r="G335"/>
  <c r="M335"/>
  <c r="S335"/>
  <c r="L335"/>
  <c r="R335"/>
  <c r="K335"/>
  <c r="O335"/>
  <c r="I335"/>
  <c r="N335"/>
  <c r="J335"/>
  <c r="Q335"/>
  <c r="F335"/>
  <c r="D334"/>
  <c r="J336" l="1"/>
  <c r="R336"/>
  <c r="I336"/>
  <c r="M336"/>
  <c r="Q336"/>
  <c r="F336"/>
  <c r="N336"/>
  <c r="B337"/>
  <c r="G336"/>
  <c r="K336"/>
  <c r="O336"/>
  <c r="S336"/>
  <c r="P336"/>
  <c r="L336"/>
  <c r="H336"/>
  <c r="D335"/>
  <c r="J337" l="1"/>
  <c r="R337"/>
  <c r="I337"/>
  <c r="M337"/>
  <c r="Q337"/>
  <c r="F337"/>
  <c r="N337"/>
  <c r="B338"/>
  <c r="G337"/>
  <c r="K337"/>
  <c r="O337"/>
  <c r="S337"/>
  <c r="P337"/>
  <c r="L337"/>
  <c r="H337"/>
  <c r="D336"/>
  <c r="J338" l="1"/>
  <c r="R338"/>
  <c r="I338"/>
  <c r="M338"/>
  <c r="Q338"/>
  <c r="F338"/>
  <c r="N338"/>
  <c r="B339"/>
  <c r="G338"/>
  <c r="K338"/>
  <c r="O338"/>
  <c r="S338"/>
  <c r="P338"/>
  <c r="L338"/>
  <c r="H338"/>
  <c r="D337"/>
  <c r="L339" l="1"/>
  <c r="R339"/>
  <c r="K339"/>
  <c r="O339"/>
  <c r="H339"/>
  <c r="P339"/>
  <c r="B340"/>
  <c r="G339"/>
  <c r="M339"/>
  <c r="S339"/>
  <c r="Q339"/>
  <c r="I339"/>
  <c r="N339"/>
  <c r="J339"/>
  <c r="F339"/>
  <c r="D339" s="1"/>
  <c r="D338"/>
  <c r="F340" l="1"/>
  <c r="N340"/>
  <c r="B341"/>
  <c r="G340"/>
  <c r="K340"/>
  <c r="O340"/>
  <c r="J340"/>
  <c r="R340"/>
  <c r="I340"/>
  <c r="M340"/>
  <c r="Q340"/>
  <c r="S340"/>
  <c r="P340"/>
  <c r="L340"/>
  <c r="H340"/>
  <c r="F341" l="1"/>
  <c r="N341"/>
  <c r="B342"/>
  <c r="G341"/>
  <c r="K341"/>
  <c r="O341"/>
  <c r="J341"/>
  <c r="R341"/>
  <c r="I341"/>
  <c r="M341"/>
  <c r="Q341"/>
  <c r="S341"/>
  <c r="P341"/>
  <c r="L341"/>
  <c r="H341"/>
  <c r="D340"/>
  <c r="F342" l="1"/>
  <c r="N342"/>
  <c r="B343"/>
  <c r="G342"/>
  <c r="K342"/>
  <c r="O342"/>
  <c r="J342"/>
  <c r="R342"/>
  <c r="I342"/>
  <c r="M342"/>
  <c r="Q342"/>
  <c r="S342"/>
  <c r="P342"/>
  <c r="L342"/>
  <c r="H342"/>
  <c r="D341"/>
  <c r="F343" l="1"/>
  <c r="N343"/>
  <c r="B344"/>
  <c r="G343"/>
  <c r="K343"/>
  <c r="O343"/>
  <c r="J343"/>
  <c r="R343"/>
  <c r="I343"/>
  <c r="M343"/>
  <c r="Q343"/>
  <c r="S343"/>
  <c r="P343"/>
  <c r="L343"/>
  <c r="H343"/>
  <c r="D342"/>
  <c r="H344" l="1"/>
  <c r="P344"/>
  <c r="B345"/>
  <c r="G344"/>
  <c r="M344"/>
  <c r="S344"/>
  <c r="L344"/>
  <c r="R344"/>
  <c r="K344"/>
  <c r="O344"/>
  <c r="I344"/>
  <c r="N344"/>
  <c r="J344"/>
  <c r="Q344"/>
  <c r="F344"/>
  <c r="D344" s="1"/>
  <c r="D343"/>
  <c r="L345" l="1"/>
  <c r="R345"/>
  <c r="K345"/>
  <c r="O345"/>
  <c r="H345"/>
  <c r="P345"/>
  <c r="B346"/>
  <c r="G345"/>
  <c r="M345"/>
  <c r="S345"/>
  <c r="Q345"/>
  <c r="I345"/>
  <c r="N345"/>
  <c r="F345"/>
  <c r="J345"/>
  <c r="F346" l="1"/>
  <c r="K346"/>
  <c r="O346"/>
  <c r="P346"/>
  <c r="N346"/>
  <c r="J346"/>
  <c r="G346"/>
  <c r="M346"/>
  <c r="S346"/>
  <c r="B347"/>
  <c r="R346"/>
  <c r="I346"/>
  <c r="Q346"/>
  <c r="L346"/>
  <c r="H346"/>
  <c r="D345"/>
  <c r="I347" l="1"/>
  <c r="M347"/>
  <c r="Q347"/>
  <c r="P347"/>
  <c r="F347"/>
  <c r="R347"/>
  <c r="G347"/>
  <c r="K347"/>
  <c r="O347"/>
  <c r="H347"/>
  <c r="B348"/>
  <c r="N347"/>
  <c r="L347"/>
  <c r="J347"/>
  <c r="S347"/>
  <c r="D346"/>
  <c r="G348" l="1"/>
  <c r="M348"/>
  <c r="S348"/>
  <c r="B349"/>
  <c r="R348"/>
  <c r="K348"/>
  <c r="O348"/>
  <c r="L348"/>
  <c r="J348"/>
  <c r="Q348"/>
  <c r="N348"/>
  <c r="I348"/>
  <c r="P348"/>
  <c r="H348"/>
  <c r="F348"/>
  <c r="D347"/>
  <c r="G349" l="1"/>
  <c r="M349"/>
  <c r="S349"/>
  <c r="L349"/>
  <c r="R349"/>
  <c r="K349"/>
  <c r="O349"/>
  <c r="H349"/>
  <c r="P349"/>
  <c r="B350"/>
  <c r="I349"/>
  <c r="Q349"/>
  <c r="N349"/>
  <c r="J349"/>
  <c r="F349"/>
  <c r="D349" s="1"/>
  <c r="D348"/>
  <c r="K350" l="1"/>
  <c r="O350"/>
  <c r="H350"/>
  <c r="P350"/>
  <c r="B351"/>
  <c r="G350"/>
  <c r="M350"/>
  <c r="S350"/>
  <c r="L350"/>
  <c r="R350"/>
  <c r="Q350"/>
  <c r="N350"/>
  <c r="J350"/>
  <c r="I350"/>
  <c r="F350"/>
  <c r="D350" s="1"/>
  <c r="G351" l="1"/>
  <c r="K351"/>
  <c r="O351"/>
  <c r="F351"/>
  <c r="N351"/>
  <c r="B352"/>
  <c r="I351"/>
  <c r="M351"/>
  <c r="Q351"/>
  <c r="J351"/>
  <c r="R351"/>
  <c r="S351"/>
  <c r="P351"/>
  <c r="L351"/>
  <c r="H351"/>
  <c r="G352" l="1"/>
  <c r="M352"/>
  <c r="S352"/>
  <c r="L352"/>
  <c r="R352"/>
  <c r="K352"/>
  <c r="O352"/>
  <c r="H352"/>
  <c r="P352"/>
  <c r="B353"/>
  <c r="I352"/>
  <c r="Q352"/>
  <c r="N352"/>
  <c r="F352"/>
  <c r="D352" s="1"/>
  <c r="J352"/>
  <c r="D351"/>
  <c r="K353" l="1"/>
  <c r="O353"/>
  <c r="H353"/>
  <c r="P353"/>
  <c r="B354"/>
  <c r="G353"/>
  <c r="M353"/>
  <c r="S353"/>
  <c r="L353"/>
  <c r="R353"/>
  <c r="Q353"/>
  <c r="N353"/>
  <c r="J353"/>
  <c r="I353"/>
  <c r="F353"/>
  <c r="G354" l="1"/>
  <c r="M354"/>
  <c r="S354"/>
  <c r="L354"/>
  <c r="R354"/>
  <c r="K354"/>
  <c r="O354"/>
  <c r="H354"/>
  <c r="P354"/>
  <c r="B355"/>
  <c r="I354"/>
  <c r="Q354"/>
  <c r="N354"/>
  <c r="J354"/>
  <c r="F354"/>
  <c r="D353"/>
  <c r="K355" l="1"/>
  <c r="O355"/>
  <c r="H355"/>
  <c r="P355"/>
  <c r="B356"/>
  <c r="G355"/>
  <c r="M355"/>
  <c r="S355"/>
  <c r="L355"/>
  <c r="R355"/>
  <c r="Q355"/>
  <c r="N355"/>
  <c r="J355"/>
  <c r="I355"/>
  <c r="F355"/>
  <c r="D354"/>
  <c r="G356" l="1"/>
  <c r="K356"/>
  <c r="O356"/>
  <c r="F356"/>
  <c r="N356"/>
  <c r="B357"/>
  <c r="I356"/>
  <c r="M356"/>
  <c r="Q356"/>
  <c r="J356"/>
  <c r="R356"/>
  <c r="L356"/>
  <c r="S356"/>
  <c r="P356"/>
  <c r="H356"/>
  <c r="D355"/>
  <c r="G357" l="1"/>
  <c r="K357"/>
  <c r="O357"/>
  <c r="F357"/>
  <c r="N357"/>
  <c r="B358"/>
  <c r="I357"/>
  <c r="M357"/>
  <c r="Q357"/>
  <c r="J357"/>
  <c r="R357"/>
  <c r="S357"/>
  <c r="P357"/>
  <c r="L357"/>
  <c r="H357"/>
  <c r="D356"/>
  <c r="G358" l="1"/>
  <c r="M358"/>
  <c r="S358"/>
  <c r="L358"/>
  <c r="R358"/>
  <c r="K358"/>
  <c r="O358"/>
  <c r="H358"/>
  <c r="P358"/>
  <c r="B359"/>
  <c r="I358"/>
  <c r="Q358"/>
  <c r="N358"/>
  <c r="F358"/>
  <c r="J358"/>
  <c r="D357"/>
  <c r="K359" l="1"/>
  <c r="O359"/>
  <c r="H359"/>
  <c r="P359"/>
  <c r="B360"/>
  <c r="G359"/>
  <c r="M359"/>
  <c r="S359"/>
  <c r="L359"/>
  <c r="R359"/>
  <c r="Q359"/>
  <c r="N359"/>
  <c r="J359"/>
  <c r="I359"/>
  <c r="F359"/>
  <c r="D359" s="1"/>
  <c r="D358"/>
  <c r="G360" l="1"/>
  <c r="M360"/>
  <c r="S360"/>
  <c r="L360"/>
  <c r="R360"/>
  <c r="K360"/>
  <c r="O360"/>
  <c r="H360"/>
  <c r="P360"/>
  <c r="B361"/>
  <c r="I360"/>
  <c r="Q360"/>
  <c r="N360"/>
  <c r="J360"/>
  <c r="F360"/>
  <c r="I361" l="1"/>
  <c r="M361"/>
  <c r="Q361"/>
  <c r="J361"/>
  <c r="R361"/>
  <c r="G361"/>
  <c r="K361"/>
  <c r="O361"/>
  <c r="F361"/>
  <c r="N361"/>
  <c r="B362"/>
  <c r="L361"/>
  <c r="S361"/>
  <c r="P361"/>
  <c r="H361"/>
  <c r="D360"/>
  <c r="I362" l="1"/>
  <c r="M362"/>
  <c r="Q362"/>
  <c r="J362"/>
  <c r="R362"/>
  <c r="G362"/>
  <c r="K362"/>
  <c r="O362"/>
  <c r="F362"/>
  <c r="N362"/>
  <c r="B363"/>
  <c r="S362"/>
  <c r="P362"/>
  <c r="L362"/>
  <c r="H362"/>
  <c r="D361"/>
  <c r="K363" l="1"/>
  <c r="O363"/>
  <c r="H363"/>
  <c r="P363"/>
  <c r="B364"/>
  <c r="G363"/>
  <c r="M363"/>
  <c r="S363"/>
  <c r="L363"/>
  <c r="R363"/>
  <c r="Q363"/>
  <c r="N363"/>
  <c r="J363"/>
  <c r="I363"/>
  <c r="F363"/>
  <c r="D362"/>
  <c r="G364" l="1"/>
  <c r="M364"/>
  <c r="S364"/>
  <c r="L364"/>
  <c r="R364"/>
  <c r="K364"/>
  <c r="O364"/>
  <c r="H364"/>
  <c r="P364"/>
  <c r="B365"/>
  <c r="I364"/>
  <c r="Q364"/>
  <c r="N364"/>
  <c r="F364"/>
  <c r="D364" s="1"/>
  <c r="J364"/>
  <c r="D363"/>
  <c r="I365" l="1"/>
  <c r="M365"/>
  <c r="Q365"/>
  <c r="J365"/>
  <c r="R365"/>
  <c r="G365"/>
  <c r="K365"/>
  <c r="O365"/>
  <c r="F365"/>
  <c r="N365"/>
  <c r="B366"/>
  <c r="L365"/>
  <c r="S365"/>
  <c r="P365"/>
  <c r="H365"/>
  <c r="K366" l="1"/>
  <c r="O366"/>
  <c r="H366"/>
  <c r="P366"/>
  <c r="B367"/>
  <c r="G366"/>
  <c r="M366"/>
  <c r="S366"/>
  <c r="L366"/>
  <c r="R366"/>
  <c r="Q366"/>
  <c r="N366"/>
  <c r="J366"/>
  <c r="I366"/>
  <c r="F366"/>
  <c r="D365"/>
  <c r="G367" l="1"/>
  <c r="M367"/>
  <c r="S367"/>
  <c r="L367"/>
  <c r="R367"/>
  <c r="K367"/>
  <c r="O367"/>
  <c r="H367"/>
  <c r="P367"/>
  <c r="B368"/>
  <c r="I367"/>
  <c r="Q367"/>
  <c r="N367"/>
  <c r="J367"/>
  <c r="F367"/>
  <c r="D367" s="1"/>
  <c r="D366"/>
  <c r="K368" l="1"/>
  <c r="O368"/>
  <c r="H368"/>
  <c r="P368"/>
  <c r="B369"/>
  <c r="G368"/>
  <c r="M368"/>
  <c r="S368"/>
  <c r="L368"/>
  <c r="R368"/>
  <c r="Q368"/>
  <c r="N368"/>
  <c r="J368"/>
  <c r="I368"/>
  <c r="F368"/>
  <c r="G369" l="1"/>
  <c r="M369"/>
  <c r="S369"/>
  <c r="L369"/>
  <c r="R369"/>
  <c r="K369"/>
  <c r="O369"/>
  <c r="H369"/>
  <c r="P369"/>
  <c r="B370"/>
  <c r="I369"/>
  <c r="Q369"/>
  <c r="N369"/>
  <c r="F369"/>
  <c r="D369" s="1"/>
  <c r="J369"/>
  <c r="D368"/>
  <c r="K370" l="1"/>
  <c r="O370"/>
  <c r="H370"/>
  <c r="P370"/>
  <c r="B371"/>
  <c r="G370"/>
  <c r="M370"/>
  <c r="S370"/>
  <c r="L370"/>
  <c r="R370"/>
  <c r="Q370"/>
  <c r="N370"/>
  <c r="J370"/>
  <c r="I370"/>
  <c r="F370"/>
  <c r="G371" l="1"/>
  <c r="M371"/>
  <c r="S371"/>
  <c r="L371"/>
  <c r="R371"/>
  <c r="K371"/>
  <c r="O371"/>
  <c r="H371"/>
  <c r="P371"/>
  <c r="B372"/>
  <c r="I371"/>
  <c r="Q371"/>
  <c r="N371"/>
  <c r="J371"/>
  <c r="F371"/>
  <c r="D370"/>
  <c r="I372" l="1"/>
  <c r="M372"/>
  <c r="Q372"/>
  <c r="J372"/>
  <c r="R372"/>
  <c r="G372"/>
  <c r="K372"/>
  <c r="O372"/>
  <c r="F372"/>
  <c r="N372"/>
  <c r="B373"/>
  <c r="S372"/>
  <c r="P372"/>
  <c r="L372"/>
  <c r="H372"/>
  <c r="D371"/>
  <c r="K373" l="1"/>
  <c r="O373"/>
  <c r="H373"/>
  <c r="P373"/>
  <c r="B374"/>
  <c r="G373"/>
  <c r="M373"/>
  <c r="S373"/>
  <c r="L373"/>
  <c r="R373"/>
  <c r="Q373"/>
  <c r="N373"/>
  <c r="J373"/>
  <c r="I373"/>
  <c r="F373"/>
  <c r="D372"/>
  <c r="G374" l="1"/>
  <c r="M374"/>
  <c r="S374"/>
  <c r="L374"/>
  <c r="R374"/>
  <c r="K374"/>
  <c r="O374"/>
  <c r="H374"/>
  <c r="P374"/>
  <c r="B375"/>
  <c r="I374"/>
  <c r="Q374"/>
  <c r="N374"/>
  <c r="F374"/>
  <c r="D374" s="1"/>
  <c r="J374"/>
  <c r="D373"/>
  <c r="K375" l="1"/>
  <c r="O375"/>
  <c r="H375"/>
  <c r="P375"/>
  <c r="B376"/>
  <c r="G375"/>
  <c r="M375"/>
  <c r="S375"/>
  <c r="L375"/>
  <c r="R375"/>
  <c r="Q375"/>
  <c r="N375"/>
  <c r="J375"/>
  <c r="I375"/>
  <c r="F375"/>
  <c r="D375" s="1"/>
  <c r="G376" l="1"/>
  <c r="M376"/>
  <c r="S376"/>
  <c r="L376"/>
  <c r="R376"/>
  <c r="K376"/>
  <c r="O376"/>
  <c r="H376"/>
  <c r="P376"/>
  <c r="B377"/>
  <c r="I376"/>
  <c r="Q376"/>
  <c r="N376"/>
  <c r="J376"/>
  <c r="F376"/>
  <c r="I377" l="1"/>
  <c r="M377"/>
  <c r="Q377"/>
  <c r="J377"/>
  <c r="R377"/>
  <c r="G377"/>
  <c r="K377"/>
  <c r="O377"/>
  <c r="F377"/>
  <c r="N377"/>
  <c r="B378"/>
  <c r="L377"/>
  <c r="S377"/>
  <c r="P377"/>
  <c r="H377"/>
  <c r="D376"/>
  <c r="I378" l="1"/>
  <c r="M378"/>
  <c r="Q378"/>
  <c r="J378"/>
  <c r="R378"/>
  <c r="G378"/>
  <c r="K378"/>
  <c r="O378"/>
  <c r="F378"/>
  <c r="N378"/>
  <c r="B379"/>
  <c r="S378"/>
  <c r="P378"/>
  <c r="L378"/>
  <c r="H378"/>
  <c r="D377"/>
  <c r="I379" l="1"/>
  <c r="M379"/>
  <c r="Q379"/>
  <c r="J379"/>
  <c r="R379"/>
  <c r="G379"/>
  <c r="K379"/>
  <c r="O379"/>
  <c r="F379"/>
  <c r="N379"/>
  <c r="B380"/>
  <c r="L379"/>
  <c r="S379"/>
  <c r="P379"/>
  <c r="H379"/>
  <c r="D378"/>
  <c r="K380" l="1"/>
  <c r="O380"/>
  <c r="H380"/>
  <c r="G380"/>
  <c r="M380"/>
  <c r="S380"/>
  <c r="P380"/>
  <c r="B381"/>
  <c r="L380"/>
  <c r="R380"/>
  <c r="Q380"/>
  <c r="N380"/>
  <c r="J380"/>
  <c r="I380"/>
  <c r="F380"/>
  <c r="D380" s="1"/>
  <c r="D379"/>
  <c r="G381" l="1"/>
  <c r="M381"/>
  <c r="S381"/>
  <c r="L381"/>
  <c r="R381"/>
  <c r="K381"/>
  <c r="O381"/>
  <c r="H381"/>
  <c r="P381"/>
  <c r="B382"/>
  <c r="I381"/>
  <c r="Q381"/>
  <c r="N381"/>
  <c r="F381"/>
  <c r="D381" s="1"/>
  <c r="J381"/>
  <c r="K382" l="1"/>
  <c r="O382"/>
  <c r="H382"/>
  <c r="P382"/>
  <c r="B383"/>
  <c r="G382"/>
  <c r="M382"/>
  <c r="S382"/>
  <c r="L382"/>
  <c r="R382"/>
  <c r="Q382"/>
  <c r="N382"/>
  <c r="J382"/>
  <c r="I382"/>
  <c r="F382"/>
  <c r="D382" s="1"/>
  <c r="G383" l="1"/>
  <c r="K383"/>
  <c r="O383"/>
  <c r="F383"/>
  <c r="N383"/>
  <c r="B384"/>
  <c r="I383"/>
  <c r="M383"/>
  <c r="Q383"/>
  <c r="J383"/>
  <c r="R383"/>
  <c r="S383"/>
  <c r="P383"/>
  <c r="L383"/>
  <c r="H383"/>
  <c r="G384" l="1"/>
  <c r="K384"/>
  <c r="O384"/>
  <c r="F384"/>
  <c r="N384"/>
  <c r="B385"/>
  <c r="I384"/>
  <c r="M384"/>
  <c r="Q384"/>
  <c r="J384"/>
  <c r="R384"/>
  <c r="L384"/>
  <c r="S384"/>
  <c r="P384"/>
  <c r="H384"/>
  <c r="D383"/>
  <c r="G385" l="1"/>
  <c r="K385"/>
  <c r="O385"/>
  <c r="F385"/>
  <c r="N385"/>
  <c r="B386"/>
  <c r="I385"/>
  <c r="M385"/>
  <c r="Q385"/>
  <c r="J385"/>
  <c r="R385"/>
  <c r="S385"/>
  <c r="P385"/>
  <c r="L385"/>
  <c r="H385"/>
  <c r="D384"/>
  <c r="G386" l="1"/>
  <c r="K386"/>
  <c r="O386"/>
  <c r="F386"/>
  <c r="N386"/>
  <c r="B387"/>
  <c r="I386"/>
  <c r="M386"/>
  <c r="Q386"/>
  <c r="J386"/>
  <c r="R386"/>
  <c r="L386"/>
  <c r="S386"/>
  <c r="P386"/>
  <c r="H386"/>
  <c r="D385"/>
  <c r="G387" l="1"/>
  <c r="M387"/>
  <c r="S387"/>
  <c r="L387"/>
  <c r="R387"/>
  <c r="K387"/>
  <c r="O387"/>
  <c r="H387"/>
  <c r="P387"/>
  <c r="B388"/>
  <c r="I387"/>
  <c r="Q387"/>
  <c r="N387"/>
  <c r="J387"/>
  <c r="F387"/>
  <c r="D387" s="1"/>
  <c r="D386"/>
  <c r="K388" l="1"/>
  <c r="O388"/>
  <c r="H388"/>
  <c r="P388"/>
  <c r="B389"/>
  <c r="G388"/>
  <c r="M388"/>
  <c r="S388"/>
  <c r="L388"/>
  <c r="R388"/>
  <c r="Q388"/>
  <c r="N388"/>
  <c r="J388"/>
  <c r="I388"/>
  <c r="F388"/>
  <c r="G389" l="1"/>
  <c r="M389"/>
  <c r="S389"/>
  <c r="L389"/>
  <c r="R389"/>
  <c r="K389"/>
  <c r="O389"/>
  <c r="H389"/>
  <c r="P389"/>
  <c r="B390"/>
  <c r="I389"/>
  <c r="Q389"/>
  <c r="N389"/>
  <c r="F389"/>
  <c r="D389" s="1"/>
  <c r="J389"/>
  <c r="D388"/>
  <c r="K390" l="1"/>
  <c r="O390"/>
  <c r="H390"/>
  <c r="P390"/>
  <c r="B391"/>
  <c r="G390"/>
  <c r="M390"/>
  <c r="S390"/>
  <c r="L390"/>
  <c r="R390"/>
  <c r="Q390"/>
  <c r="N390"/>
  <c r="J390"/>
  <c r="I390"/>
  <c r="F390"/>
  <c r="D390" s="1"/>
  <c r="G391" l="1"/>
  <c r="M391"/>
  <c r="S391"/>
  <c r="L391"/>
  <c r="R391"/>
  <c r="K391"/>
  <c r="O391"/>
  <c r="H391"/>
  <c r="P391"/>
  <c r="B392"/>
  <c r="I391"/>
  <c r="Q391"/>
  <c r="N391"/>
  <c r="J391"/>
  <c r="F391"/>
  <c r="D391" s="1"/>
  <c r="I392" l="1"/>
  <c r="M392"/>
  <c r="Q392"/>
  <c r="J392"/>
  <c r="R392"/>
  <c r="G392"/>
  <c r="K392"/>
  <c r="O392"/>
  <c r="F392"/>
  <c r="N392"/>
  <c r="B393"/>
  <c r="S392"/>
  <c r="P392"/>
  <c r="L392"/>
  <c r="H392"/>
  <c r="K393" l="1"/>
  <c r="O393"/>
  <c r="H393"/>
  <c r="P393"/>
  <c r="B394"/>
  <c r="G393"/>
  <c r="M393"/>
  <c r="S393"/>
  <c r="L393"/>
  <c r="R393"/>
  <c r="Q393"/>
  <c r="N393"/>
  <c r="J393"/>
  <c r="I393"/>
  <c r="F393"/>
  <c r="D393" s="1"/>
  <c r="D392"/>
  <c r="G394" l="1"/>
  <c r="M394"/>
  <c r="S394"/>
  <c r="L394"/>
  <c r="R394"/>
  <c r="K394"/>
  <c r="O394"/>
  <c r="H394"/>
  <c r="P394"/>
  <c r="B395"/>
  <c r="I394"/>
  <c r="Q394"/>
  <c r="N394"/>
  <c r="F394"/>
  <c r="J394"/>
  <c r="K395" l="1"/>
  <c r="O395"/>
  <c r="H395"/>
  <c r="P395"/>
  <c r="B396"/>
  <c r="G395"/>
  <c r="M395"/>
  <c r="S395"/>
  <c r="L395"/>
  <c r="R395"/>
  <c r="Q395"/>
  <c r="N395"/>
  <c r="J395"/>
  <c r="I395"/>
  <c r="F395"/>
  <c r="D395" s="1"/>
  <c r="D394"/>
  <c r="G396" l="1"/>
  <c r="K396"/>
  <c r="O396"/>
  <c r="F396"/>
  <c r="N396"/>
  <c r="B397"/>
  <c r="I396"/>
  <c r="M396"/>
  <c r="Q396"/>
  <c r="J396"/>
  <c r="R396"/>
  <c r="L396"/>
  <c r="S396"/>
  <c r="P396"/>
  <c r="H396"/>
  <c r="G397" l="1"/>
  <c r="K397"/>
  <c r="O397"/>
  <c r="F397"/>
  <c r="N397"/>
  <c r="B398"/>
  <c r="I397"/>
  <c r="M397"/>
  <c r="Q397"/>
  <c r="J397"/>
  <c r="R397"/>
  <c r="S397"/>
  <c r="P397"/>
  <c r="L397"/>
  <c r="H397"/>
  <c r="D396"/>
  <c r="G398" l="1"/>
  <c r="K398"/>
  <c r="O398"/>
  <c r="F398"/>
  <c r="N398"/>
  <c r="B399"/>
  <c r="I398"/>
  <c r="M398"/>
  <c r="Q398"/>
  <c r="J398"/>
  <c r="R398"/>
  <c r="L398"/>
  <c r="S398"/>
  <c r="P398"/>
  <c r="H398"/>
  <c r="D397"/>
  <c r="G399" l="1"/>
  <c r="M399"/>
  <c r="S399"/>
  <c r="L399"/>
  <c r="R399"/>
  <c r="K399"/>
  <c r="O399"/>
  <c r="H399"/>
  <c r="P399"/>
  <c r="B400"/>
  <c r="I399"/>
  <c r="Q399"/>
  <c r="N399"/>
  <c r="J399"/>
  <c r="F399"/>
  <c r="D399" s="1"/>
  <c r="D398"/>
  <c r="K400" l="1"/>
  <c r="O400"/>
  <c r="H400"/>
  <c r="P400"/>
  <c r="B401"/>
  <c r="G400"/>
  <c r="M400"/>
  <c r="S400"/>
  <c r="L400"/>
  <c r="R400"/>
  <c r="Q400"/>
  <c r="N400"/>
  <c r="J400"/>
  <c r="I400"/>
  <c r="F400"/>
  <c r="D400" s="1"/>
  <c r="G401" l="1"/>
  <c r="K401"/>
  <c r="O401"/>
  <c r="F401"/>
  <c r="N401"/>
  <c r="B402"/>
  <c r="I401"/>
  <c r="M401"/>
  <c r="Q401"/>
  <c r="J401"/>
  <c r="R401"/>
  <c r="S401"/>
  <c r="P401"/>
  <c r="L401"/>
  <c r="H401"/>
  <c r="G402" l="1"/>
  <c r="K402"/>
  <c r="O402"/>
  <c r="F402"/>
  <c r="N402"/>
  <c r="B403"/>
  <c r="I402"/>
  <c r="M402"/>
  <c r="Q402"/>
  <c r="J402"/>
  <c r="R402"/>
  <c r="L402"/>
  <c r="S402"/>
  <c r="P402"/>
  <c r="H402"/>
  <c r="D401"/>
  <c r="G403" l="1"/>
  <c r="K403"/>
  <c r="O403"/>
  <c r="F403"/>
  <c r="N403"/>
  <c r="B404"/>
  <c r="I403"/>
  <c r="M403"/>
  <c r="Q403"/>
  <c r="J403"/>
  <c r="R403"/>
  <c r="S403"/>
  <c r="P403"/>
  <c r="L403"/>
  <c r="H403"/>
  <c r="D402"/>
  <c r="D403" l="1"/>
  <c r="G404"/>
  <c r="M404"/>
  <c r="S404"/>
  <c r="L404"/>
  <c r="R404"/>
  <c r="K404"/>
  <c r="O404"/>
  <c r="H404"/>
  <c r="P404"/>
  <c r="B405"/>
  <c r="I404"/>
  <c r="Q404"/>
  <c r="N404"/>
  <c r="F404"/>
  <c r="D404" s="1"/>
  <c r="J404"/>
  <c r="K405" l="1"/>
  <c r="O405"/>
  <c r="H405"/>
  <c r="P405"/>
  <c r="B406"/>
  <c r="G405"/>
  <c r="M405"/>
  <c r="S405"/>
  <c r="L405"/>
  <c r="R405"/>
  <c r="Q405"/>
  <c r="N405"/>
  <c r="J405"/>
  <c r="I405"/>
  <c r="F405"/>
  <c r="D405" s="1"/>
  <c r="G406" l="1"/>
  <c r="M406"/>
  <c r="S406"/>
  <c r="L406"/>
  <c r="R406"/>
  <c r="K406"/>
  <c r="O406"/>
  <c r="H406"/>
  <c r="P406"/>
  <c r="B407"/>
  <c r="I406"/>
  <c r="Q406"/>
  <c r="N406"/>
  <c r="J406"/>
  <c r="F406"/>
  <c r="D406" s="1"/>
  <c r="I407" l="1"/>
  <c r="M407"/>
  <c r="Q407"/>
  <c r="J407"/>
  <c r="R407"/>
  <c r="G407"/>
  <c r="K407"/>
  <c r="O407"/>
  <c r="F407"/>
  <c r="N407"/>
  <c r="B408"/>
  <c r="L407"/>
  <c r="S407"/>
  <c r="P407"/>
  <c r="H407"/>
  <c r="I408" l="1"/>
  <c r="M408"/>
  <c r="Q408"/>
  <c r="J408"/>
  <c r="R408"/>
  <c r="G408"/>
  <c r="K408"/>
  <c r="O408"/>
  <c r="F408"/>
  <c r="N408"/>
  <c r="B409"/>
  <c r="S408"/>
  <c r="P408"/>
  <c r="L408"/>
  <c r="H408"/>
  <c r="D407"/>
  <c r="K409" l="1"/>
  <c r="O409"/>
  <c r="H409"/>
  <c r="P409"/>
  <c r="B410"/>
  <c r="G409"/>
  <c r="M409"/>
  <c r="S409"/>
  <c r="L409"/>
  <c r="R409"/>
  <c r="Q409"/>
  <c r="N409"/>
  <c r="J409"/>
  <c r="I409"/>
  <c r="F409"/>
  <c r="D409" s="1"/>
  <c r="D408"/>
  <c r="G410" l="1"/>
  <c r="M410"/>
  <c r="S410"/>
  <c r="L410"/>
  <c r="R410"/>
  <c r="K410"/>
  <c r="O410"/>
  <c r="H410"/>
  <c r="P410"/>
  <c r="B411"/>
  <c r="I410"/>
  <c r="Q410"/>
  <c r="N410"/>
  <c r="F410"/>
  <c r="J410"/>
  <c r="K411" l="1"/>
  <c r="O411"/>
  <c r="H411"/>
  <c r="P411"/>
  <c r="B412"/>
  <c r="G411"/>
  <c r="M411"/>
  <c r="S411"/>
  <c r="L411"/>
  <c r="R411"/>
  <c r="Q411"/>
  <c r="N411"/>
  <c r="J411"/>
  <c r="I411"/>
  <c r="F411"/>
  <c r="D411" s="1"/>
  <c r="D410"/>
  <c r="G412" l="1"/>
  <c r="K412"/>
  <c r="O412"/>
  <c r="F412"/>
  <c r="N412"/>
  <c r="B413"/>
  <c r="I412"/>
  <c r="M412"/>
  <c r="Q412"/>
  <c r="J412"/>
  <c r="R412"/>
  <c r="L412"/>
  <c r="S412"/>
  <c r="P412"/>
  <c r="H412"/>
  <c r="G413" l="1"/>
  <c r="K413"/>
  <c r="O413"/>
  <c r="F413"/>
  <c r="N413"/>
  <c r="B414"/>
  <c r="I413"/>
  <c r="M413"/>
  <c r="Q413"/>
  <c r="J413"/>
  <c r="R413"/>
  <c r="S413"/>
  <c r="P413"/>
  <c r="L413"/>
  <c r="H413"/>
  <c r="D412"/>
  <c r="G414" l="1"/>
  <c r="K414"/>
  <c r="O414"/>
  <c r="F414"/>
  <c r="N414"/>
  <c r="B415"/>
  <c r="I414"/>
  <c r="M414"/>
  <c r="Q414"/>
  <c r="J414"/>
  <c r="R414"/>
  <c r="L414"/>
  <c r="S414"/>
  <c r="P414"/>
  <c r="H414"/>
  <c r="D413"/>
  <c r="G415" l="1"/>
  <c r="M415"/>
  <c r="S415"/>
  <c r="L415"/>
  <c r="R415"/>
  <c r="K415"/>
  <c r="O415"/>
  <c r="H415"/>
  <c r="P415"/>
  <c r="B416"/>
  <c r="I415"/>
  <c r="Q415"/>
  <c r="N415"/>
  <c r="J415"/>
  <c r="F415"/>
  <c r="D415" s="1"/>
  <c r="D414"/>
  <c r="K416" l="1"/>
  <c r="O416"/>
  <c r="H416"/>
  <c r="P416"/>
  <c r="B417"/>
  <c r="G416"/>
  <c r="M416"/>
  <c r="S416"/>
  <c r="L416"/>
  <c r="R416"/>
  <c r="Q416"/>
  <c r="N416"/>
  <c r="J416"/>
  <c r="I416"/>
  <c r="F416"/>
  <c r="D416" s="1"/>
  <c r="G417" l="1"/>
  <c r="K417"/>
  <c r="O417"/>
  <c r="F417"/>
  <c r="N417"/>
  <c r="B418"/>
  <c r="I417"/>
  <c r="M417"/>
  <c r="Q417"/>
  <c r="J417"/>
  <c r="R417"/>
  <c r="S417"/>
  <c r="P417"/>
  <c r="L417"/>
  <c r="H417"/>
  <c r="G418" l="1"/>
  <c r="K418"/>
  <c r="O418"/>
  <c r="F418"/>
  <c r="N418"/>
  <c r="B419"/>
  <c r="I418"/>
  <c r="M418"/>
  <c r="Q418"/>
  <c r="J418"/>
  <c r="R418"/>
  <c r="L418"/>
  <c r="S418"/>
  <c r="P418"/>
  <c r="H418"/>
  <c r="D417"/>
  <c r="G419" l="1"/>
  <c r="K419"/>
  <c r="O419"/>
  <c r="F419"/>
  <c r="N419"/>
  <c r="B420"/>
  <c r="I419"/>
  <c r="M419"/>
  <c r="Q419"/>
  <c r="J419"/>
  <c r="R419"/>
  <c r="S419"/>
  <c r="P419"/>
  <c r="L419"/>
  <c r="H419"/>
  <c r="D418"/>
  <c r="G420" l="1"/>
  <c r="M420"/>
  <c r="S420"/>
  <c r="L420"/>
  <c r="R420"/>
  <c r="K420"/>
  <c r="O420"/>
  <c r="H420"/>
  <c r="P420"/>
  <c r="B421"/>
  <c r="I420"/>
  <c r="Q420"/>
  <c r="N420"/>
  <c r="F420"/>
  <c r="J420"/>
  <c r="D419"/>
  <c r="K421" l="1"/>
  <c r="O421"/>
  <c r="H421"/>
  <c r="P421"/>
  <c r="B422"/>
  <c r="G421"/>
  <c r="M421"/>
  <c r="S421"/>
  <c r="L421"/>
  <c r="R421"/>
  <c r="Q421"/>
  <c r="N421"/>
  <c r="J421"/>
  <c r="I421"/>
  <c r="F421"/>
  <c r="D421" s="1"/>
  <c r="D420"/>
  <c r="G422" l="1"/>
  <c r="M422"/>
  <c r="S422"/>
  <c r="L422"/>
  <c r="R422"/>
  <c r="K422"/>
  <c r="O422"/>
  <c r="H422"/>
  <c r="P422"/>
  <c r="B423"/>
  <c r="I422"/>
  <c r="Q422"/>
  <c r="N422"/>
  <c r="J422"/>
  <c r="F422"/>
  <c r="K423" l="1"/>
  <c r="O423"/>
  <c r="H423"/>
  <c r="P423"/>
  <c r="B424"/>
  <c r="G423"/>
  <c r="M423"/>
  <c r="S423"/>
  <c r="L423"/>
  <c r="R423"/>
  <c r="Q423"/>
  <c r="N423"/>
  <c r="J423"/>
  <c r="I423"/>
  <c r="F423"/>
  <c r="D423" s="1"/>
  <c r="D422"/>
  <c r="G424" l="1"/>
  <c r="M424"/>
  <c r="S424"/>
  <c r="L424"/>
  <c r="R424"/>
  <c r="K424"/>
  <c r="O424"/>
  <c r="H424"/>
  <c r="P424"/>
  <c r="B425"/>
  <c r="I424"/>
  <c r="Q424"/>
  <c r="N424"/>
  <c r="F424"/>
  <c r="D424" s="1"/>
  <c r="J424"/>
  <c r="I425" l="1"/>
  <c r="M425"/>
  <c r="Q425"/>
  <c r="J425"/>
  <c r="R425"/>
  <c r="G425"/>
  <c r="K425"/>
  <c r="O425"/>
  <c r="F425"/>
  <c r="N425"/>
  <c r="B426"/>
  <c r="L425"/>
  <c r="S425"/>
  <c r="P425"/>
  <c r="H425"/>
  <c r="I426" l="1"/>
  <c r="M426"/>
  <c r="Q426"/>
  <c r="J426"/>
  <c r="R426"/>
  <c r="G426"/>
  <c r="K426"/>
  <c r="O426"/>
  <c r="F426"/>
  <c r="N426"/>
  <c r="B427"/>
  <c r="S426"/>
  <c r="P426"/>
  <c r="L426"/>
  <c r="H426"/>
  <c r="D425"/>
  <c r="I427" l="1"/>
  <c r="M427"/>
  <c r="Q427"/>
  <c r="J427"/>
  <c r="R427"/>
  <c r="G427"/>
  <c r="K427"/>
  <c r="O427"/>
  <c r="F427"/>
  <c r="N427"/>
  <c r="B428"/>
  <c r="L427"/>
  <c r="S427"/>
  <c r="P427"/>
  <c r="H427"/>
  <c r="D426"/>
  <c r="K428" l="1"/>
  <c r="O428"/>
  <c r="H428"/>
  <c r="P428"/>
  <c r="B429"/>
  <c r="G428"/>
  <c r="M428"/>
  <c r="S428"/>
  <c r="L428"/>
  <c r="R428"/>
  <c r="Q428"/>
  <c r="N428"/>
  <c r="J428"/>
  <c r="I428"/>
  <c r="F428"/>
  <c r="D428" s="1"/>
  <c r="D427"/>
  <c r="G429" l="1"/>
  <c r="M429"/>
  <c r="S429"/>
  <c r="L429"/>
  <c r="R429"/>
  <c r="K429"/>
  <c r="O429"/>
  <c r="H429"/>
  <c r="P429"/>
  <c r="B430"/>
  <c r="I429"/>
  <c r="Q429"/>
  <c r="N429"/>
  <c r="J429"/>
  <c r="F429"/>
  <c r="D429" s="1"/>
  <c r="K430" l="1"/>
  <c r="O430"/>
  <c r="H430"/>
  <c r="P430"/>
  <c r="B431"/>
  <c r="G430"/>
  <c r="M430"/>
  <c r="S430"/>
  <c r="L430"/>
  <c r="R430"/>
  <c r="Q430"/>
  <c r="N430"/>
  <c r="J430"/>
  <c r="I430"/>
  <c r="F430"/>
  <c r="D430" s="1"/>
  <c r="G431" l="1"/>
  <c r="M431"/>
  <c r="S431"/>
  <c r="L431"/>
  <c r="R431"/>
  <c r="K431"/>
  <c r="O431"/>
  <c r="H431"/>
  <c r="P431"/>
  <c r="B432"/>
  <c r="I431"/>
  <c r="Q431"/>
  <c r="N431"/>
  <c r="F431"/>
  <c r="J431"/>
  <c r="K432" l="1"/>
  <c r="O432"/>
  <c r="H432"/>
  <c r="P432"/>
  <c r="B433"/>
  <c r="G432"/>
  <c r="M432"/>
  <c r="S432"/>
  <c r="L432"/>
  <c r="R432"/>
  <c r="Q432"/>
  <c r="N432"/>
  <c r="J432"/>
  <c r="I432"/>
  <c r="F432"/>
  <c r="D432" s="1"/>
  <c r="D431"/>
  <c r="G433" l="1"/>
  <c r="K433"/>
  <c r="O433"/>
  <c r="F433"/>
  <c r="N433"/>
  <c r="B434"/>
  <c r="I433"/>
  <c r="M433"/>
  <c r="Q433"/>
  <c r="J433"/>
  <c r="R433"/>
  <c r="S433"/>
  <c r="P433"/>
  <c r="L433"/>
  <c r="H433"/>
  <c r="G434" l="1"/>
  <c r="K434"/>
  <c r="O434"/>
  <c r="F434"/>
  <c r="N434"/>
  <c r="B435"/>
  <c r="I434"/>
  <c r="M434"/>
  <c r="Q434"/>
  <c r="J434"/>
  <c r="R434"/>
  <c r="L434"/>
  <c r="S434"/>
  <c r="P434"/>
  <c r="H434"/>
  <c r="D433"/>
  <c r="G435" l="1"/>
  <c r="M435"/>
  <c r="S435"/>
  <c r="L435"/>
  <c r="R435"/>
  <c r="K435"/>
  <c r="O435"/>
  <c r="H435"/>
  <c r="P435"/>
  <c r="B436"/>
  <c r="I435"/>
  <c r="Q435"/>
  <c r="N435"/>
  <c r="J435"/>
  <c r="F435"/>
  <c r="D435" s="1"/>
  <c r="D434"/>
  <c r="K436" l="1"/>
  <c r="O436"/>
  <c r="H436"/>
  <c r="P436"/>
  <c r="B437"/>
  <c r="G436"/>
  <c r="M436"/>
  <c r="S436"/>
  <c r="L436"/>
  <c r="R436"/>
  <c r="Q436"/>
  <c r="N436"/>
  <c r="J436"/>
  <c r="I436"/>
  <c r="F436"/>
  <c r="D436" s="1"/>
  <c r="G437" l="1"/>
  <c r="M437"/>
  <c r="S437"/>
  <c r="L437"/>
  <c r="R437"/>
  <c r="K437"/>
  <c r="O437"/>
  <c r="H437"/>
  <c r="P437"/>
  <c r="B438"/>
  <c r="I437"/>
  <c r="Q437"/>
  <c r="N437"/>
  <c r="F437"/>
  <c r="J437"/>
  <c r="I438" l="1"/>
  <c r="M438"/>
  <c r="Q438"/>
  <c r="J438"/>
  <c r="R438"/>
  <c r="G438"/>
  <c r="K438"/>
  <c r="O438"/>
  <c r="F438"/>
  <c r="N438"/>
  <c r="B439"/>
  <c r="S438"/>
  <c r="P438"/>
  <c r="L438"/>
  <c r="H438"/>
  <c r="D437"/>
  <c r="I439" l="1"/>
  <c r="M439"/>
  <c r="Q439"/>
  <c r="J439"/>
  <c r="R439"/>
  <c r="G439"/>
  <c r="K439"/>
  <c r="O439"/>
  <c r="F439"/>
  <c r="N439"/>
  <c r="B440"/>
  <c r="L439"/>
  <c r="S439"/>
  <c r="P439"/>
  <c r="H439"/>
  <c r="D438"/>
  <c r="I440" l="1"/>
  <c r="M440"/>
  <c r="Q440"/>
  <c r="J440"/>
  <c r="R440"/>
  <c r="G440"/>
  <c r="K440"/>
  <c r="O440"/>
  <c r="F440"/>
  <c r="N440"/>
  <c r="B441"/>
  <c r="S440"/>
  <c r="P440"/>
  <c r="L440"/>
  <c r="H440"/>
  <c r="D439"/>
  <c r="I441" l="1"/>
  <c r="M441"/>
  <c r="Q441"/>
  <c r="J441"/>
  <c r="R441"/>
  <c r="G441"/>
  <c r="K441"/>
  <c r="O441"/>
  <c r="F441"/>
  <c r="N441"/>
  <c r="B442"/>
  <c r="L441"/>
  <c r="S441"/>
  <c r="P441"/>
  <c r="H441"/>
  <c r="D440"/>
  <c r="K442" l="1"/>
  <c r="O442"/>
  <c r="H442"/>
  <c r="P442"/>
  <c r="B443"/>
  <c r="G442"/>
  <c r="M442"/>
  <c r="S442"/>
  <c r="L442"/>
  <c r="R442"/>
  <c r="Q442"/>
  <c r="N442"/>
  <c r="J442"/>
  <c r="I442"/>
  <c r="F442"/>
  <c r="D442" s="1"/>
  <c r="D441"/>
  <c r="G443" l="1"/>
  <c r="M443"/>
  <c r="S443"/>
  <c r="L443"/>
  <c r="R443"/>
  <c r="K443"/>
  <c r="O443"/>
  <c r="H443"/>
  <c r="P443"/>
  <c r="B444"/>
  <c r="I443"/>
  <c r="Q443"/>
  <c r="N443"/>
  <c r="J443"/>
  <c r="F443"/>
  <c r="D443" s="1"/>
  <c r="K444" l="1"/>
  <c r="O444"/>
  <c r="H444"/>
  <c r="P444"/>
  <c r="B445"/>
  <c r="G444"/>
  <c r="M444"/>
  <c r="S444"/>
  <c r="L444"/>
  <c r="R444"/>
  <c r="Q444"/>
  <c r="N444"/>
  <c r="J444"/>
  <c r="I444"/>
  <c r="F444"/>
  <c r="D444" s="1"/>
  <c r="G445" l="1"/>
  <c r="M445"/>
  <c r="S445"/>
  <c r="L445"/>
  <c r="R445"/>
  <c r="K445"/>
  <c r="O445"/>
  <c r="H445"/>
  <c r="P445"/>
  <c r="B446"/>
  <c r="I445"/>
  <c r="Q445"/>
  <c r="N445"/>
  <c r="F445"/>
  <c r="D445" s="1"/>
  <c r="J445"/>
  <c r="K446" l="1"/>
  <c r="O446"/>
  <c r="H446"/>
  <c r="P446"/>
  <c r="B447"/>
  <c r="G446"/>
  <c r="M446"/>
  <c r="S446"/>
  <c r="L446"/>
  <c r="R446"/>
  <c r="Q446"/>
  <c r="N446"/>
  <c r="J446"/>
  <c r="I446"/>
  <c r="F446"/>
  <c r="D446" s="1"/>
  <c r="G447" l="1"/>
  <c r="K447"/>
  <c r="O447"/>
  <c r="F447"/>
  <c r="N447"/>
  <c r="B448"/>
  <c r="I447"/>
  <c r="M447"/>
  <c r="Q447"/>
  <c r="J447"/>
  <c r="R447"/>
  <c r="S447"/>
  <c r="P447"/>
  <c r="L447"/>
  <c r="H447"/>
  <c r="G448" l="1"/>
  <c r="K448"/>
  <c r="O448"/>
  <c r="F448"/>
  <c r="N448"/>
  <c r="B449"/>
  <c r="I448"/>
  <c r="M448"/>
  <c r="Q448"/>
  <c r="J448"/>
  <c r="R448"/>
  <c r="L448"/>
  <c r="S448"/>
  <c r="P448"/>
  <c r="H448"/>
  <c r="D447"/>
  <c r="G449" l="1"/>
  <c r="K449"/>
  <c r="O449"/>
  <c r="F449"/>
  <c r="N449"/>
  <c r="B450"/>
  <c r="I449"/>
  <c r="M449"/>
  <c r="Q449"/>
  <c r="J449"/>
  <c r="R449"/>
  <c r="S449"/>
  <c r="P449"/>
  <c r="L449"/>
  <c r="H449"/>
  <c r="D448"/>
  <c r="G450" l="1"/>
  <c r="K450"/>
  <c r="O450"/>
  <c r="F450"/>
  <c r="N450"/>
  <c r="B451"/>
  <c r="I450"/>
  <c r="M450"/>
  <c r="Q450"/>
  <c r="J450"/>
  <c r="R450"/>
  <c r="L450"/>
  <c r="S450"/>
  <c r="P450"/>
  <c r="H450"/>
  <c r="D449"/>
  <c r="G451" l="1"/>
  <c r="K451"/>
  <c r="O451"/>
  <c r="F451"/>
  <c r="N451"/>
  <c r="B452"/>
  <c r="I451"/>
  <c r="M451"/>
  <c r="Q451"/>
  <c r="J451"/>
  <c r="R451"/>
  <c r="S451"/>
  <c r="P451"/>
  <c r="L451"/>
  <c r="H451"/>
  <c r="D450"/>
  <c r="G452" l="1"/>
  <c r="K452"/>
  <c r="O452"/>
  <c r="F452"/>
  <c r="N452"/>
  <c r="B453"/>
  <c r="I452"/>
  <c r="M452"/>
  <c r="Q452"/>
  <c r="J452"/>
  <c r="R452"/>
  <c r="L452"/>
  <c r="S452"/>
  <c r="P452"/>
  <c r="H452"/>
  <c r="D451"/>
  <c r="G453" l="1"/>
  <c r="K453"/>
  <c r="O453"/>
  <c r="F453"/>
  <c r="N453"/>
  <c r="B454"/>
  <c r="I453"/>
  <c r="M453"/>
  <c r="Q453"/>
  <c r="J453"/>
  <c r="R453"/>
  <c r="S453"/>
  <c r="P453"/>
  <c r="L453"/>
  <c r="H453"/>
  <c r="D452"/>
  <c r="G454" l="1"/>
  <c r="M454"/>
  <c r="S454"/>
  <c r="L454"/>
  <c r="R454"/>
  <c r="K454"/>
  <c r="O454"/>
  <c r="H454"/>
  <c r="P454"/>
  <c r="B455"/>
  <c r="I454"/>
  <c r="Q454"/>
  <c r="N454"/>
  <c r="J454"/>
  <c r="F454"/>
  <c r="D454" s="1"/>
  <c r="D453"/>
  <c r="K455" l="1"/>
  <c r="O455"/>
  <c r="H455"/>
  <c r="P455"/>
  <c r="B456"/>
  <c r="G455"/>
  <c r="M455"/>
  <c r="S455"/>
  <c r="L455"/>
  <c r="R455"/>
  <c r="Q455"/>
  <c r="N455"/>
  <c r="J455"/>
  <c r="I455"/>
  <c r="F455"/>
  <c r="D455" s="1"/>
  <c r="G456" l="1"/>
  <c r="K456"/>
  <c r="O456"/>
  <c r="F456"/>
  <c r="N456"/>
  <c r="B457"/>
  <c r="I456"/>
  <c r="M456"/>
  <c r="Q456"/>
  <c r="J456"/>
  <c r="R456"/>
  <c r="L456"/>
  <c r="S456"/>
  <c r="P456"/>
  <c r="H456"/>
  <c r="G457" l="1"/>
  <c r="K457"/>
  <c r="O457"/>
  <c r="F457"/>
  <c r="N457"/>
  <c r="B458"/>
  <c r="I457"/>
  <c r="M457"/>
  <c r="Q457"/>
  <c r="J457"/>
  <c r="R457"/>
  <c r="S457"/>
  <c r="P457"/>
  <c r="L457"/>
  <c r="H457"/>
  <c r="D456"/>
  <c r="G458" l="1"/>
  <c r="M458"/>
  <c r="S458"/>
  <c r="L458"/>
  <c r="R458"/>
  <c r="K458"/>
  <c r="O458"/>
  <c r="H458"/>
  <c r="P458"/>
  <c r="B459"/>
  <c r="I458"/>
  <c r="Q458"/>
  <c r="N458"/>
  <c r="F458"/>
  <c r="J458"/>
  <c r="D457"/>
  <c r="K459" l="1"/>
  <c r="O459"/>
  <c r="H459"/>
  <c r="P459"/>
  <c r="B460"/>
  <c r="G459"/>
  <c r="M459"/>
  <c r="S459"/>
  <c r="L459"/>
  <c r="R459"/>
  <c r="Q459"/>
  <c r="N459"/>
  <c r="J459"/>
  <c r="I459"/>
  <c r="F459"/>
  <c r="D459" s="1"/>
  <c r="D458"/>
  <c r="G460" l="1"/>
  <c r="M460"/>
  <c r="S460"/>
  <c r="L460"/>
  <c r="R460"/>
  <c r="K460"/>
  <c r="O460"/>
  <c r="H460"/>
  <c r="P460"/>
  <c r="B461"/>
  <c r="I460"/>
  <c r="Q460"/>
  <c r="N460"/>
  <c r="J460"/>
  <c r="F460"/>
  <c r="D460" s="1"/>
  <c r="I461" l="1"/>
  <c r="M461"/>
  <c r="Q461"/>
  <c r="J461"/>
  <c r="R461"/>
  <c r="G461"/>
  <c r="K461"/>
  <c r="O461"/>
  <c r="F461"/>
  <c r="N461"/>
  <c r="B462"/>
  <c r="L461"/>
  <c r="S461"/>
  <c r="P461"/>
  <c r="H461"/>
  <c r="K462" l="1"/>
  <c r="O462"/>
  <c r="H462"/>
  <c r="P462"/>
  <c r="B463"/>
  <c r="G462"/>
  <c r="M462"/>
  <c r="S462"/>
  <c r="L462"/>
  <c r="R462"/>
  <c r="Q462"/>
  <c r="N462"/>
  <c r="J462"/>
  <c r="I462"/>
  <c r="F462"/>
  <c r="D462" s="1"/>
  <c r="D461"/>
  <c r="G463" l="1"/>
  <c r="M463"/>
  <c r="S463"/>
  <c r="L463"/>
  <c r="R463"/>
  <c r="K463"/>
  <c r="O463"/>
  <c r="H463"/>
  <c r="P463"/>
  <c r="B464"/>
  <c r="I463"/>
  <c r="Q463"/>
  <c r="N463"/>
  <c r="F463"/>
  <c r="J463"/>
  <c r="K464" l="1"/>
  <c r="O464"/>
  <c r="H464"/>
  <c r="P464"/>
  <c r="B465"/>
  <c r="G464"/>
  <c r="M464"/>
  <c r="S464"/>
  <c r="L464"/>
  <c r="R464"/>
  <c r="Q464"/>
  <c r="N464"/>
  <c r="J464"/>
  <c r="I464"/>
  <c r="F464"/>
  <c r="D464" s="1"/>
  <c r="D463"/>
  <c r="G465" l="1"/>
  <c r="M465"/>
  <c r="S465"/>
  <c r="L465"/>
  <c r="R465"/>
  <c r="K465"/>
  <c r="O465"/>
  <c r="H465"/>
  <c r="P465"/>
  <c r="B466"/>
  <c r="I465"/>
  <c r="Q465"/>
  <c r="N465"/>
  <c r="J465"/>
  <c r="F465"/>
  <c r="D465" s="1"/>
  <c r="I466" l="1"/>
  <c r="M466"/>
  <c r="Q466"/>
  <c r="J466"/>
  <c r="R466"/>
  <c r="G466"/>
  <c r="K466"/>
  <c r="O466"/>
  <c r="F466"/>
  <c r="N466"/>
  <c r="B467"/>
  <c r="S466"/>
  <c r="P466"/>
  <c r="L466"/>
  <c r="H466"/>
  <c r="I467" l="1"/>
  <c r="M467"/>
  <c r="Q467"/>
  <c r="J467"/>
  <c r="R467"/>
  <c r="G467"/>
  <c r="K467"/>
  <c r="O467"/>
  <c r="F467"/>
  <c r="N467"/>
  <c r="B468"/>
  <c r="L467"/>
  <c r="S467"/>
  <c r="P467"/>
  <c r="H467"/>
  <c r="D466"/>
  <c r="I468" l="1"/>
  <c r="M468"/>
  <c r="Q468"/>
  <c r="J468"/>
  <c r="R468"/>
  <c r="G468"/>
  <c r="K468"/>
  <c r="O468"/>
  <c r="F468"/>
  <c r="N468"/>
  <c r="B469"/>
  <c r="S468"/>
  <c r="P468"/>
  <c r="L468"/>
  <c r="H468"/>
  <c r="D467"/>
  <c r="K469" l="1"/>
  <c r="O469"/>
  <c r="H469"/>
  <c r="P469"/>
  <c r="B470"/>
  <c r="G469"/>
  <c r="M469"/>
  <c r="S469"/>
  <c r="L469"/>
  <c r="R469"/>
  <c r="Q469"/>
  <c r="N469"/>
  <c r="J469"/>
  <c r="I469"/>
  <c r="F469"/>
  <c r="D469" s="1"/>
  <c r="D468"/>
  <c r="G470" l="1"/>
  <c r="M470"/>
  <c r="S470"/>
  <c r="L470"/>
  <c r="R470"/>
  <c r="K470"/>
  <c r="O470"/>
  <c r="H470"/>
  <c r="P470"/>
  <c r="B471"/>
  <c r="I470"/>
  <c r="Q470"/>
  <c r="N470"/>
  <c r="F470"/>
  <c r="J470"/>
  <c r="K471" l="1"/>
  <c r="O471"/>
  <c r="H471"/>
  <c r="P471"/>
  <c r="B472"/>
  <c r="G471"/>
  <c r="M471"/>
  <c r="S471"/>
  <c r="L471"/>
  <c r="R471"/>
  <c r="Q471"/>
  <c r="N471"/>
  <c r="J471"/>
  <c r="I471"/>
  <c r="F471"/>
  <c r="D471" s="1"/>
  <c r="D470"/>
  <c r="G472" l="1"/>
  <c r="K472"/>
  <c r="O472"/>
  <c r="F472"/>
  <c r="N472"/>
  <c r="B473"/>
  <c r="I472"/>
  <c r="M472"/>
  <c r="Q472"/>
  <c r="J472"/>
  <c r="R472"/>
  <c r="L472"/>
  <c r="S472"/>
  <c r="P472"/>
  <c r="H472"/>
  <c r="D472" l="1"/>
  <c r="G473"/>
  <c r="K473"/>
  <c r="O473"/>
  <c r="F473"/>
  <c r="N473"/>
  <c r="B474"/>
  <c r="I473"/>
  <c r="M473"/>
  <c r="Q473"/>
  <c r="J473"/>
  <c r="R473"/>
  <c r="S473"/>
  <c r="P473"/>
  <c r="L473"/>
  <c r="H473"/>
  <c r="G474" l="1"/>
  <c r="K474"/>
  <c r="O474"/>
  <c r="F474"/>
  <c r="N474"/>
  <c r="B475"/>
  <c r="I474"/>
  <c r="M474"/>
  <c r="Q474"/>
  <c r="J474"/>
  <c r="R474"/>
  <c r="L474"/>
  <c r="S474"/>
  <c r="P474"/>
  <c r="H474"/>
  <c r="D473"/>
  <c r="G475" l="1"/>
  <c r="K475"/>
  <c r="O475"/>
  <c r="J475"/>
  <c r="R475"/>
  <c r="I475"/>
  <c r="M475"/>
  <c r="F475"/>
  <c r="N475"/>
  <c r="B476"/>
  <c r="S475"/>
  <c r="P475"/>
  <c r="Q475"/>
  <c r="L475"/>
  <c r="H475"/>
  <c r="D474"/>
  <c r="F476" l="1"/>
  <c r="N476"/>
  <c r="B477"/>
  <c r="G476"/>
  <c r="K476"/>
  <c r="O476"/>
  <c r="J476"/>
  <c r="R476"/>
  <c r="I476"/>
  <c r="M476"/>
  <c r="Q476"/>
  <c r="L476"/>
  <c r="S476"/>
  <c r="P476"/>
  <c r="H476"/>
  <c r="D475"/>
  <c r="H477" l="1"/>
  <c r="P477"/>
  <c r="B478"/>
  <c r="G477"/>
  <c r="M477"/>
  <c r="S477"/>
  <c r="L477"/>
  <c r="R477"/>
  <c r="K477"/>
  <c r="O477"/>
  <c r="I477"/>
  <c r="Q477"/>
  <c r="N477"/>
  <c r="J477"/>
  <c r="F477"/>
  <c r="D477" s="1"/>
  <c r="D476"/>
  <c r="L478" l="1"/>
  <c r="R478"/>
  <c r="K478"/>
  <c r="O478"/>
  <c r="H478"/>
  <c r="P478"/>
  <c r="B479"/>
  <c r="G478"/>
  <c r="M478"/>
  <c r="S478"/>
  <c r="N478"/>
  <c r="J478"/>
  <c r="I478"/>
  <c r="Q478"/>
  <c r="F478"/>
  <c r="D478" s="1"/>
  <c r="H479" l="1"/>
  <c r="P479"/>
  <c r="B480"/>
  <c r="G479"/>
  <c r="M479"/>
  <c r="S479"/>
  <c r="L479"/>
  <c r="R479"/>
  <c r="K479"/>
  <c r="O479"/>
  <c r="I479"/>
  <c r="Q479"/>
  <c r="N479"/>
  <c r="F479"/>
  <c r="D479" s="1"/>
  <c r="J479"/>
  <c r="J480" l="1"/>
  <c r="R480"/>
  <c r="I480"/>
  <c r="M480"/>
  <c r="Q480"/>
  <c r="F480"/>
  <c r="N480"/>
  <c r="B481"/>
  <c r="G480"/>
  <c r="K480"/>
  <c r="O480"/>
  <c r="S480"/>
  <c r="P480"/>
  <c r="L480"/>
  <c r="H480"/>
  <c r="J481" l="1"/>
  <c r="R481"/>
  <c r="I481"/>
  <c r="M481"/>
  <c r="Q481"/>
  <c r="F481"/>
  <c r="N481"/>
  <c r="B482"/>
  <c r="G481"/>
  <c r="K481"/>
  <c r="O481"/>
  <c r="L481"/>
  <c r="S481"/>
  <c r="P481"/>
  <c r="H481"/>
  <c r="D480"/>
  <c r="J482" l="1"/>
  <c r="R482"/>
  <c r="I482"/>
  <c r="M482"/>
  <c r="Q482"/>
  <c r="F482"/>
  <c r="N482"/>
  <c r="B483"/>
  <c r="G482"/>
  <c r="K482"/>
  <c r="O482"/>
  <c r="S482"/>
  <c r="P482"/>
  <c r="L482"/>
  <c r="H482"/>
  <c r="D481"/>
  <c r="L483" l="1"/>
  <c r="R483"/>
  <c r="K483"/>
  <c r="O483"/>
  <c r="H483"/>
  <c r="P483"/>
  <c r="B484"/>
  <c r="G483"/>
  <c r="M483"/>
  <c r="S483"/>
  <c r="N483"/>
  <c r="J483"/>
  <c r="I483"/>
  <c r="Q483"/>
  <c r="F483"/>
  <c r="D483" s="1"/>
  <c r="D482"/>
  <c r="F484" l="1"/>
  <c r="N484"/>
  <c r="B485"/>
  <c r="G484"/>
  <c r="K484"/>
  <c r="O484"/>
  <c r="J484"/>
  <c r="R484"/>
  <c r="I484"/>
  <c r="M484"/>
  <c r="Q484"/>
  <c r="L484"/>
  <c r="S484"/>
  <c r="P484"/>
  <c r="H484"/>
  <c r="F485" l="1"/>
  <c r="N485"/>
  <c r="B486"/>
  <c r="G485"/>
  <c r="K485"/>
  <c r="O485"/>
  <c r="J485"/>
  <c r="R485"/>
  <c r="I485"/>
  <c r="M485"/>
  <c r="Q485"/>
  <c r="S485"/>
  <c r="P485"/>
  <c r="L485"/>
  <c r="H485"/>
  <c r="D485" s="1"/>
  <c r="D484"/>
  <c r="F486" l="1"/>
  <c r="N486"/>
  <c r="B487"/>
  <c r="G486"/>
  <c r="K486"/>
  <c r="O486"/>
  <c r="J486"/>
  <c r="R486"/>
  <c r="I486"/>
  <c r="M486"/>
  <c r="Q486"/>
  <c r="L486"/>
  <c r="S486"/>
  <c r="P486"/>
  <c r="H486"/>
  <c r="F487" l="1"/>
  <c r="N487"/>
  <c r="B488"/>
  <c r="G487"/>
  <c r="K487"/>
  <c r="O487"/>
  <c r="J487"/>
  <c r="R487"/>
  <c r="I487"/>
  <c r="M487"/>
  <c r="Q487"/>
  <c r="S487"/>
  <c r="P487"/>
  <c r="L487"/>
  <c r="H487"/>
  <c r="D486"/>
  <c r="H488" l="1"/>
  <c r="P488"/>
  <c r="B489"/>
  <c r="G488"/>
  <c r="M488"/>
  <c r="S488"/>
  <c r="L488"/>
  <c r="R488"/>
  <c r="K488"/>
  <c r="O488"/>
  <c r="I488"/>
  <c r="Q488"/>
  <c r="N488"/>
  <c r="J488"/>
  <c r="F488"/>
  <c r="D488" s="1"/>
  <c r="D487"/>
  <c r="L489" l="1"/>
  <c r="R489"/>
  <c r="K489"/>
  <c r="O489"/>
  <c r="H489"/>
  <c r="P489"/>
  <c r="B490"/>
  <c r="G489"/>
  <c r="M489"/>
  <c r="S489"/>
  <c r="N489"/>
  <c r="J489"/>
  <c r="I489"/>
  <c r="Q489"/>
  <c r="F489"/>
  <c r="D489" s="1"/>
  <c r="F490" l="1"/>
  <c r="N490"/>
  <c r="B491"/>
  <c r="G490"/>
  <c r="K490"/>
  <c r="O490"/>
  <c r="J490"/>
  <c r="R490"/>
  <c r="I490"/>
  <c r="M490"/>
  <c r="Q490"/>
  <c r="L490"/>
  <c r="S490"/>
  <c r="P490"/>
  <c r="H490"/>
  <c r="F491" l="1"/>
  <c r="N491"/>
  <c r="B492"/>
  <c r="G491"/>
  <c r="K491"/>
  <c r="O491"/>
  <c r="J491"/>
  <c r="R491"/>
  <c r="I491"/>
  <c r="M491"/>
  <c r="Q491"/>
  <c r="S491"/>
  <c r="P491"/>
  <c r="L491"/>
  <c r="H491"/>
  <c r="D490"/>
  <c r="H492" l="1"/>
  <c r="P492"/>
  <c r="B493"/>
  <c r="G492"/>
  <c r="M492"/>
  <c r="S492"/>
  <c r="L492"/>
  <c r="R492"/>
  <c r="K492"/>
  <c r="O492"/>
  <c r="I492"/>
  <c r="Q492"/>
  <c r="N492"/>
  <c r="F492"/>
  <c r="J492"/>
  <c r="D491"/>
  <c r="L493" l="1"/>
  <c r="R493"/>
  <c r="K493"/>
  <c r="O493"/>
  <c r="H493"/>
  <c r="P493"/>
  <c r="B494"/>
  <c r="G493"/>
  <c r="M493"/>
  <c r="S493"/>
  <c r="N493"/>
  <c r="J493"/>
  <c r="I493"/>
  <c r="Q493"/>
  <c r="F493"/>
  <c r="D493" s="1"/>
  <c r="D492"/>
  <c r="H494" l="1"/>
  <c r="P494"/>
  <c r="B495"/>
  <c r="G494"/>
  <c r="M494"/>
  <c r="S494"/>
  <c r="L494"/>
  <c r="R494"/>
  <c r="K494"/>
  <c r="O494"/>
  <c r="I494"/>
  <c r="Q494"/>
  <c r="N494"/>
  <c r="J494"/>
  <c r="F494"/>
  <c r="D494" s="1"/>
  <c r="J495" l="1"/>
  <c r="R495"/>
  <c r="I495"/>
  <c r="M495"/>
  <c r="Q495"/>
  <c r="F495"/>
  <c r="N495"/>
  <c r="B496"/>
  <c r="G495"/>
  <c r="K495"/>
  <c r="O495"/>
  <c r="L495"/>
  <c r="S495"/>
  <c r="P495"/>
  <c r="H495"/>
  <c r="L496" l="1"/>
  <c r="R496"/>
  <c r="K496"/>
  <c r="O496"/>
  <c r="H496"/>
  <c r="P496"/>
  <c r="B497"/>
  <c r="G496"/>
  <c r="M496"/>
  <c r="S496"/>
  <c r="N496"/>
  <c r="J496"/>
  <c r="I496"/>
  <c r="Q496"/>
  <c r="F496"/>
  <c r="D496" s="1"/>
  <c r="D495"/>
  <c r="H497" l="1"/>
  <c r="P497"/>
  <c r="B498"/>
  <c r="G497"/>
  <c r="M497"/>
  <c r="S497"/>
  <c r="L497"/>
  <c r="R497"/>
  <c r="K497"/>
  <c r="O497"/>
  <c r="I497"/>
  <c r="Q497"/>
  <c r="N497"/>
  <c r="F497"/>
  <c r="J497"/>
  <c r="J498" l="1"/>
  <c r="R498"/>
  <c r="I498"/>
  <c r="M498"/>
  <c r="Q498"/>
  <c r="F498"/>
  <c r="N498"/>
  <c r="B499"/>
  <c r="G498"/>
  <c r="K498"/>
  <c r="O498"/>
  <c r="S498"/>
  <c r="P498"/>
  <c r="L498"/>
  <c r="H498"/>
  <c r="D498" s="1"/>
  <c r="D497"/>
  <c r="J499" l="1"/>
  <c r="R499"/>
  <c r="I499"/>
  <c r="M499"/>
  <c r="Q499"/>
  <c r="F499"/>
  <c r="N499"/>
  <c r="B500"/>
  <c r="G499"/>
  <c r="K499"/>
  <c r="O499"/>
  <c r="L499"/>
  <c r="S499"/>
  <c r="P499"/>
  <c r="H499"/>
  <c r="J500" l="1"/>
  <c r="R500"/>
  <c r="I500"/>
  <c r="M500"/>
  <c r="Q500"/>
  <c r="F500"/>
  <c r="N500"/>
  <c r="B501"/>
  <c r="G500"/>
  <c r="K500"/>
  <c r="O500"/>
  <c r="S500"/>
  <c r="P500"/>
  <c r="L500"/>
  <c r="H500"/>
  <c r="D499"/>
  <c r="J501" l="1"/>
  <c r="R501"/>
  <c r="I501"/>
  <c r="M501"/>
  <c r="Q501"/>
  <c r="F501"/>
  <c r="N501"/>
  <c r="B502"/>
  <c r="G501"/>
  <c r="K501"/>
  <c r="O501"/>
  <c r="L501"/>
  <c r="S501"/>
  <c r="P501"/>
  <c r="H501"/>
  <c r="D500"/>
  <c r="L502" l="1"/>
  <c r="R502"/>
  <c r="K502"/>
  <c r="O502"/>
  <c r="H502"/>
  <c r="P502"/>
  <c r="B503"/>
  <c r="G502"/>
  <c r="M502"/>
  <c r="S502"/>
  <c r="N502"/>
  <c r="J502"/>
  <c r="I502"/>
  <c r="Q502"/>
  <c r="F502"/>
  <c r="D502" s="1"/>
  <c r="D501"/>
  <c r="F503" l="1"/>
  <c r="N503"/>
  <c r="B504"/>
  <c r="G503"/>
  <c r="K503"/>
  <c r="O503"/>
  <c r="J503"/>
  <c r="R503"/>
  <c r="I503"/>
  <c r="M503"/>
  <c r="Q503"/>
  <c r="S503"/>
  <c r="P503"/>
  <c r="L503"/>
  <c r="H503"/>
  <c r="F504" l="1"/>
  <c r="N504"/>
  <c r="B505"/>
  <c r="G504"/>
  <c r="K504"/>
  <c r="O504"/>
  <c r="J504"/>
  <c r="R504"/>
  <c r="I504"/>
  <c r="M504"/>
  <c r="Q504"/>
  <c r="L504"/>
  <c r="S504"/>
  <c r="P504"/>
  <c r="H504"/>
  <c r="D503"/>
  <c r="F505" l="1"/>
  <c r="N505"/>
  <c r="B506"/>
  <c r="G505"/>
  <c r="K505"/>
  <c r="O505"/>
  <c r="J505"/>
  <c r="R505"/>
  <c r="I505"/>
  <c r="M505"/>
  <c r="Q505"/>
  <c r="S505"/>
  <c r="P505"/>
  <c r="L505"/>
  <c r="H505"/>
  <c r="D504"/>
  <c r="F506" l="1"/>
  <c r="N506"/>
  <c r="B507"/>
  <c r="G506"/>
  <c r="K506"/>
  <c r="O506"/>
  <c r="J506"/>
  <c r="R506"/>
  <c r="I506"/>
  <c r="M506"/>
  <c r="Q506"/>
  <c r="L506"/>
  <c r="S506"/>
  <c r="P506"/>
  <c r="H506"/>
  <c r="D505"/>
  <c r="F507" l="1"/>
  <c r="N507"/>
  <c r="B508"/>
  <c r="G507"/>
  <c r="K507"/>
  <c r="O507"/>
  <c r="J507"/>
  <c r="R507"/>
  <c r="I507"/>
  <c r="M507"/>
  <c r="Q507"/>
  <c r="S507"/>
  <c r="P507"/>
  <c r="L507"/>
  <c r="H507"/>
  <c r="D506"/>
  <c r="F508" l="1"/>
  <c r="N508"/>
  <c r="B509"/>
  <c r="G508"/>
  <c r="K508"/>
  <c r="O508"/>
  <c r="J508"/>
  <c r="R508"/>
  <c r="I508"/>
  <c r="M508"/>
  <c r="Q508"/>
  <c r="L508"/>
  <c r="S508"/>
  <c r="P508"/>
  <c r="H508"/>
  <c r="D507"/>
  <c r="H509" l="1"/>
  <c r="P509"/>
  <c r="B510"/>
  <c r="G509"/>
  <c r="M509"/>
  <c r="S509"/>
  <c r="L509"/>
  <c r="R509"/>
  <c r="K509"/>
  <c r="O509"/>
  <c r="I509"/>
  <c r="Q509"/>
  <c r="N509"/>
  <c r="J509"/>
  <c r="F509"/>
  <c r="D509" s="1"/>
  <c r="D508"/>
  <c r="J510" l="1"/>
  <c r="R510"/>
  <c r="I510"/>
  <c r="M510"/>
  <c r="Q510"/>
  <c r="F510"/>
  <c r="N510"/>
  <c r="B511"/>
  <c r="G510"/>
  <c r="K510"/>
  <c r="O510"/>
  <c r="S510"/>
  <c r="P510"/>
  <c r="L510"/>
  <c r="H510"/>
  <c r="J511" l="1"/>
  <c r="R511"/>
  <c r="I511"/>
  <c r="M511"/>
  <c r="Q511"/>
  <c r="F511"/>
  <c r="N511"/>
  <c r="B512"/>
  <c r="G511"/>
  <c r="K511"/>
  <c r="O511"/>
  <c r="L511"/>
  <c r="S511"/>
  <c r="P511"/>
  <c r="H511"/>
  <c r="D510"/>
  <c r="L512" l="1"/>
  <c r="R512"/>
  <c r="K512"/>
  <c r="O512"/>
  <c r="H512"/>
  <c r="P512"/>
  <c r="B513"/>
  <c r="G512"/>
  <c r="M512"/>
  <c r="S512"/>
  <c r="N512"/>
  <c r="J512"/>
  <c r="I512"/>
  <c r="Q512"/>
  <c r="F512"/>
  <c r="D512" s="1"/>
  <c r="D511"/>
  <c r="H513" l="1"/>
  <c r="P513"/>
  <c r="B514"/>
  <c r="G513"/>
  <c r="M513"/>
  <c r="S513"/>
  <c r="L513"/>
  <c r="R513"/>
  <c r="K513"/>
  <c r="O513"/>
  <c r="I513"/>
  <c r="Q513"/>
  <c r="N513"/>
  <c r="F513"/>
  <c r="J513"/>
  <c r="J514" l="1"/>
  <c r="R514"/>
  <c r="I514"/>
  <c r="M514"/>
  <c r="Q514"/>
  <c r="F514"/>
  <c r="N514"/>
  <c r="B515"/>
  <c r="G514"/>
  <c r="K514"/>
  <c r="O514"/>
  <c r="S514"/>
  <c r="P514"/>
  <c r="L514"/>
  <c r="H514"/>
  <c r="D513"/>
  <c r="J515" l="1"/>
  <c r="R515"/>
  <c r="I515"/>
  <c r="M515"/>
  <c r="Q515"/>
  <c r="F515"/>
  <c r="N515"/>
  <c r="B516"/>
  <c r="G515"/>
  <c r="K515"/>
  <c r="O515"/>
  <c r="L515"/>
  <c r="S515"/>
  <c r="P515"/>
  <c r="H515"/>
  <c r="D514"/>
  <c r="J516" l="1"/>
  <c r="R516"/>
  <c r="I516"/>
  <c r="M516"/>
  <c r="Q516"/>
  <c r="F516"/>
  <c r="N516"/>
  <c r="B517"/>
  <c r="G516"/>
  <c r="K516"/>
  <c r="O516"/>
  <c r="S516"/>
  <c r="P516"/>
  <c r="L516"/>
  <c r="H516"/>
  <c r="D515"/>
  <c r="L517" l="1"/>
  <c r="R517"/>
  <c r="K517"/>
  <c r="O517"/>
  <c r="H517"/>
  <c r="P517"/>
  <c r="B518"/>
  <c r="G517"/>
  <c r="M517"/>
  <c r="S517"/>
  <c r="N517"/>
  <c r="J517"/>
  <c r="I517"/>
  <c r="Q517"/>
  <c r="F517"/>
  <c r="D517" s="1"/>
  <c r="D516"/>
  <c r="H518" l="1"/>
  <c r="P518"/>
  <c r="B519"/>
  <c r="G518"/>
  <c r="M518"/>
  <c r="S518"/>
  <c r="L518"/>
  <c r="R518"/>
  <c r="K518"/>
  <c r="O518"/>
  <c r="I518"/>
  <c r="Q518"/>
  <c r="N518"/>
  <c r="J518"/>
  <c r="F518"/>
  <c r="D518" s="1"/>
  <c r="J519" l="1"/>
  <c r="R519"/>
  <c r="I519"/>
  <c r="M519"/>
  <c r="Q519"/>
  <c r="F519"/>
  <c r="N519"/>
  <c r="B520"/>
  <c r="G519"/>
  <c r="K519"/>
  <c r="O519"/>
  <c r="L519"/>
  <c r="S519"/>
  <c r="P519"/>
  <c r="H519"/>
  <c r="L520" l="1"/>
  <c r="R520"/>
  <c r="K520"/>
  <c r="O520"/>
  <c r="H520"/>
  <c r="P520"/>
  <c r="B521"/>
  <c r="G520"/>
  <c r="M520"/>
  <c r="S520"/>
  <c r="N520"/>
  <c r="J520"/>
  <c r="I520"/>
  <c r="Q520"/>
  <c r="F520"/>
  <c r="D520" s="1"/>
  <c r="D519"/>
  <c r="H521" l="1"/>
  <c r="P521"/>
  <c r="B522"/>
  <c r="G521"/>
  <c r="M521"/>
  <c r="S521"/>
  <c r="L521"/>
  <c r="R521"/>
  <c r="K521"/>
  <c r="O521"/>
  <c r="I521"/>
  <c r="Q521"/>
  <c r="N521"/>
  <c r="F521"/>
  <c r="J521"/>
  <c r="J522" l="1"/>
  <c r="R522"/>
  <c r="I522"/>
  <c r="M522"/>
  <c r="Q522"/>
  <c r="F522"/>
  <c r="N522"/>
  <c r="B523"/>
  <c r="G522"/>
  <c r="K522"/>
  <c r="O522"/>
  <c r="S522"/>
  <c r="P522"/>
  <c r="L522"/>
  <c r="H522"/>
  <c r="D521"/>
  <c r="J523" l="1"/>
  <c r="R523"/>
  <c r="I523"/>
  <c r="M523"/>
  <c r="Q523"/>
  <c r="F523"/>
  <c r="N523"/>
  <c r="B524"/>
  <c r="G523"/>
  <c r="K523"/>
  <c r="O523"/>
  <c r="L523"/>
  <c r="S523"/>
  <c r="P523"/>
  <c r="H523"/>
  <c r="D522"/>
  <c r="J524" l="1"/>
  <c r="R524"/>
  <c r="I524"/>
  <c r="M524"/>
  <c r="Q524"/>
  <c r="F524"/>
  <c r="N524"/>
  <c r="B525"/>
  <c r="G524"/>
  <c r="K524"/>
  <c r="O524"/>
  <c r="S524"/>
  <c r="P524"/>
  <c r="L524"/>
  <c r="H524"/>
  <c r="D524" s="1"/>
  <c r="D523"/>
  <c r="L525" l="1"/>
  <c r="R525"/>
  <c r="K525"/>
  <c r="O525"/>
  <c r="H525"/>
  <c r="P525"/>
  <c r="B526"/>
  <c r="G525"/>
  <c r="M525"/>
  <c r="S525"/>
  <c r="N525"/>
  <c r="J525"/>
  <c r="I525"/>
  <c r="Q525"/>
  <c r="F525"/>
  <c r="D525" s="1"/>
  <c r="H526" l="1"/>
  <c r="P526"/>
  <c r="B527"/>
  <c r="G526"/>
  <c r="M526"/>
  <c r="S526"/>
  <c r="L526"/>
  <c r="R526"/>
  <c r="K526"/>
  <c r="O526"/>
  <c r="I526"/>
  <c r="Q526"/>
  <c r="N526"/>
  <c r="J526"/>
  <c r="F526"/>
  <c r="D526" s="1"/>
  <c r="L527" l="1"/>
  <c r="R527"/>
  <c r="K527"/>
  <c r="O527"/>
  <c r="H527"/>
  <c r="P527"/>
  <c r="B528"/>
  <c r="G527"/>
  <c r="M527"/>
  <c r="S527"/>
  <c r="N527"/>
  <c r="J527"/>
  <c r="I527"/>
  <c r="Q527"/>
  <c r="F527"/>
  <c r="D527" s="1"/>
  <c r="F528" l="1"/>
  <c r="N528"/>
  <c r="B529"/>
  <c r="G528"/>
  <c r="K528"/>
  <c r="O528"/>
  <c r="J528"/>
  <c r="R528"/>
  <c r="I528"/>
  <c r="M528"/>
  <c r="Q528"/>
  <c r="L528"/>
  <c r="S528"/>
  <c r="P528"/>
  <c r="H528"/>
  <c r="F529" l="1"/>
  <c r="N529"/>
  <c r="B530"/>
  <c r="G529"/>
  <c r="K529"/>
  <c r="O529"/>
  <c r="J529"/>
  <c r="R529"/>
  <c r="I529"/>
  <c r="M529"/>
  <c r="Q529"/>
  <c r="S529"/>
  <c r="P529"/>
  <c r="L529"/>
  <c r="H529"/>
  <c r="D528"/>
  <c r="F530" l="1"/>
  <c r="N530"/>
  <c r="B531"/>
  <c r="G530"/>
  <c r="K530"/>
  <c r="O530"/>
  <c r="J530"/>
  <c r="R530"/>
  <c r="I530"/>
  <c r="M530"/>
  <c r="Q530"/>
  <c r="L530"/>
  <c r="S530"/>
  <c r="P530"/>
  <c r="H530"/>
  <c r="D529"/>
  <c r="F531" l="1"/>
  <c r="N531"/>
  <c r="B532"/>
  <c r="G531"/>
  <c r="K531"/>
  <c r="O531"/>
  <c r="J531"/>
  <c r="R531"/>
  <c r="I531"/>
  <c r="M531"/>
  <c r="Q531"/>
  <c r="S531"/>
  <c r="P531"/>
  <c r="L531"/>
  <c r="H531"/>
  <c r="D530"/>
  <c r="H532" l="1"/>
  <c r="P532"/>
  <c r="B533"/>
  <c r="G532"/>
  <c r="M532"/>
  <c r="S532"/>
  <c r="L532"/>
  <c r="R532"/>
  <c r="K532"/>
  <c r="O532"/>
  <c r="I532"/>
  <c r="Q532"/>
  <c r="N532"/>
  <c r="F532"/>
  <c r="D532" s="1"/>
  <c r="J532"/>
  <c r="D531"/>
  <c r="L533" l="1"/>
  <c r="R533"/>
  <c r="K533"/>
  <c r="O533"/>
  <c r="H533"/>
  <c r="P533"/>
  <c r="B534"/>
  <c r="G533"/>
  <c r="M533"/>
  <c r="S533"/>
  <c r="N533"/>
  <c r="J533"/>
  <c r="I533"/>
  <c r="Q533"/>
  <c r="F533"/>
  <c r="D533" s="1"/>
  <c r="H534" l="1"/>
  <c r="P534"/>
  <c r="B535"/>
  <c r="G534"/>
  <c r="M534"/>
  <c r="S534"/>
  <c r="L534"/>
  <c r="R534"/>
  <c r="K534"/>
  <c r="O534"/>
  <c r="I534"/>
  <c r="Q534"/>
  <c r="N534"/>
  <c r="J534"/>
  <c r="F534"/>
  <c r="D534" s="1"/>
  <c r="L535" l="1"/>
  <c r="R535"/>
  <c r="K535"/>
  <c r="O535"/>
  <c r="H535"/>
  <c r="P535"/>
  <c r="B536"/>
  <c r="G535"/>
  <c r="M535"/>
  <c r="S535"/>
  <c r="N535"/>
  <c r="J535"/>
  <c r="I535"/>
  <c r="Q535"/>
  <c r="F535"/>
  <c r="D535" s="1"/>
  <c r="F536" l="1"/>
  <c r="N536"/>
  <c r="B537"/>
  <c r="G536"/>
  <c r="K536"/>
  <c r="O536"/>
  <c r="J536"/>
  <c r="R536"/>
  <c r="I536"/>
  <c r="M536"/>
  <c r="Q536"/>
  <c r="L536"/>
  <c r="S536"/>
  <c r="P536"/>
  <c r="H536"/>
  <c r="F537" l="1"/>
  <c r="N537"/>
  <c r="B538"/>
  <c r="G537"/>
  <c r="K537"/>
  <c r="O537"/>
  <c r="J537"/>
  <c r="R537"/>
  <c r="I537"/>
  <c r="M537"/>
  <c r="Q537"/>
  <c r="S537"/>
  <c r="P537"/>
  <c r="L537"/>
  <c r="H537"/>
  <c r="D536"/>
  <c r="H538" l="1"/>
  <c r="P538"/>
  <c r="B539"/>
  <c r="G538"/>
  <c r="M538"/>
  <c r="S538"/>
  <c r="L538"/>
  <c r="R538"/>
  <c r="K538"/>
  <c r="O538"/>
  <c r="I538"/>
  <c r="Q538"/>
  <c r="N538"/>
  <c r="F538"/>
  <c r="J538"/>
  <c r="D537"/>
  <c r="L539" l="1"/>
  <c r="R539"/>
  <c r="K539"/>
  <c r="O539"/>
  <c r="H539"/>
  <c r="P539"/>
  <c r="B540"/>
  <c r="G539"/>
  <c r="M539"/>
  <c r="S539"/>
  <c r="N539"/>
  <c r="J539"/>
  <c r="I539"/>
  <c r="Q539"/>
  <c r="F539"/>
  <c r="D539" s="1"/>
  <c r="D538"/>
  <c r="F540" l="1"/>
  <c r="N540"/>
  <c r="B541"/>
  <c r="G540"/>
  <c r="K540"/>
  <c r="O540"/>
  <c r="J540"/>
  <c r="R540"/>
  <c r="I540"/>
  <c r="M540"/>
  <c r="Q540"/>
  <c r="L540"/>
  <c r="S540"/>
  <c r="P540"/>
  <c r="H540"/>
  <c r="F541" l="1"/>
  <c r="N541"/>
  <c r="B542"/>
  <c r="G541"/>
  <c r="K541"/>
  <c r="O541"/>
  <c r="J541"/>
  <c r="R541"/>
  <c r="I541"/>
  <c r="M541"/>
  <c r="Q541"/>
  <c r="S541"/>
  <c r="P541"/>
  <c r="L541"/>
  <c r="H541"/>
  <c r="D540"/>
  <c r="F542" l="1"/>
  <c r="N542"/>
  <c r="B543"/>
  <c r="G542"/>
  <c r="K542"/>
  <c r="O542"/>
  <c r="J542"/>
  <c r="R542"/>
  <c r="I542"/>
  <c r="M542"/>
  <c r="Q542"/>
  <c r="L542"/>
  <c r="S542"/>
  <c r="P542"/>
  <c r="H542"/>
  <c r="D541"/>
  <c r="H543" l="1"/>
  <c r="P543"/>
  <c r="B544"/>
  <c r="G543"/>
  <c r="M543"/>
  <c r="S543"/>
  <c r="L543"/>
  <c r="R543"/>
  <c r="K543"/>
  <c r="O543"/>
  <c r="I543"/>
  <c r="Q543"/>
  <c r="N543"/>
  <c r="J543"/>
  <c r="F543"/>
  <c r="D543" s="1"/>
  <c r="D542"/>
  <c r="L544" l="1"/>
  <c r="R544"/>
  <c r="K544"/>
  <c r="O544"/>
  <c r="H544"/>
  <c r="P544"/>
  <c r="B545"/>
  <c r="G544"/>
  <c r="M544"/>
  <c r="S544"/>
  <c r="N544"/>
  <c r="J544"/>
  <c r="I544"/>
  <c r="Q544"/>
  <c r="F544"/>
  <c r="D544" s="1"/>
  <c r="H545" l="1"/>
  <c r="P545"/>
  <c r="B546"/>
  <c r="G545"/>
  <c r="M545"/>
  <c r="S545"/>
  <c r="L545"/>
  <c r="R545"/>
  <c r="K545"/>
  <c r="O545"/>
  <c r="I545"/>
  <c r="Q545"/>
  <c r="N545"/>
  <c r="F545"/>
  <c r="D545" s="1"/>
  <c r="J545"/>
  <c r="J546" l="1"/>
  <c r="R546"/>
  <c r="I546"/>
  <c r="M546"/>
  <c r="Q546"/>
  <c r="F546"/>
  <c r="N546"/>
  <c r="B547"/>
  <c r="G546"/>
  <c r="K546"/>
  <c r="O546"/>
  <c r="S546"/>
  <c r="P546"/>
  <c r="L546"/>
  <c r="H546"/>
  <c r="L547" l="1"/>
  <c r="R547"/>
  <c r="K547"/>
  <c r="O547"/>
  <c r="H547"/>
  <c r="P547"/>
  <c r="B548"/>
  <c r="G547"/>
  <c r="M547"/>
  <c r="S547"/>
  <c r="N547"/>
  <c r="J547"/>
  <c r="I547"/>
  <c r="Q547"/>
  <c r="F547"/>
  <c r="D547" s="1"/>
  <c r="D546"/>
  <c r="H548" l="1"/>
  <c r="P548"/>
  <c r="B549"/>
  <c r="G548"/>
  <c r="M548"/>
  <c r="S548"/>
  <c r="L548"/>
  <c r="R548"/>
  <c r="K548"/>
  <c r="O548"/>
  <c r="I548"/>
  <c r="Q548"/>
  <c r="N548"/>
  <c r="J548"/>
  <c r="F548"/>
  <c r="D548" s="1"/>
  <c r="J549" l="1"/>
  <c r="R549"/>
  <c r="I549"/>
  <c r="M549"/>
  <c r="Q549"/>
  <c r="F549"/>
  <c r="N549"/>
  <c r="B550"/>
  <c r="G549"/>
  <c r="K549"/>
  <c r="O549"/>
  <c r="L549"/>
  <c r="S549"/>
  <c r="P549"/>
  <c r="H549"/>
  <c r="J550" l="1"/>
  <c r="R550"/>
  <c r="I550"/>
  <c r="M550"/>
  <c r="Q550"/>
  <c r="F550"/>
  <c r="N550"/>
  <c r="B551"/>
  <c r="G550"/>
  <c r="K550"/>
  <c r="O550"/>
  <c r="S550"/>
  <c r="P550"/>
  <c r="L550"/>
  <c r="H550"/>
  <c r="D550" s="1"/>
  <c r="D549"/>
  <c r="L551" l="1"/>
  <c r="R551"/>
  <c r="K551"/>
  <c r="O551"/>
  <c r="H551"/>
  <c r="P551"/>
  <c r="B552"/>
  <c r="G551"/>
  <c r="M551"/>
  <c r="S551"/>
  <c r="N551"/>
  <c r="J551"/>
  <c r="I551"/>
  <c r="Q551"/>
  <c r="F551"/>
  <c r="D551" s="1"/>
  <c r="F552" l="1"/>
  <c r="N552"/>
  <c r="B553"/>
  <c r="G552"/>
  <c r="K552"/>
  <c r="O552"/>
  <c r="J552"/>
  <c r="R552"/>
  <c r="I552"/>
  <c r="M552"/>
  <c r="Q552"/>
  <c r="L552"/>
  <c r="S552"/>
  <c r="P552"/>
  <c r="H552"/>
  <c r="H553" l="1"/>
  <c r="P553"/>
  <c r="B554"/>
  <c r="G553"/>
  <c r="M553"/>
  <c r="S553"/>
  <c r="L553"/>
  <c r="R553"/>
  <c r="K553"/>
  <c r="O553"/>
  <c r="I553"/>
  <c r="Q553"/>
  <c r="N553"/>
  <c r="F553"/>
  <c r="D553" s="1"/>
  <c r="J553"/>
  <c r="D552"/>
  <c r="J554" l="1"/>
  <c r="R554"/>
  <c r="I554"/>
  <c r="M554"/>
  <c r="Q554"/>
  <c r="F554"/>
  <c r="N554"/>
  <c r="B555"/>
  <c r="G554"/>
  <c r="K554"/>
  <c r="O554"/>
  <c r="S554"/>
  <c r="P554"/>
  <c r="L554"/>
  <c r="H554"/>
  <c r="J555" l="1"/>
  <c r="R555"/>
  <c r="I555"/>
  <c r="M555"/>
  <c r="Q555"/>
  <c r="F555"/>
  <c r="N555"/>
  <c r="B556"/>
  <c r="G555"/>
  <c r="K555"/>
  <c r="O555"/>
  <c r="L555"/>
  <c r="S555"/>
  <c r="P555"/>
  <c r="H555"/>
  <c r="D554"/>
  <c r="L556" l="1"/>
  <c r="R556"/>
  <c r="K556"/>
  <c r="O556"/>
  <c r="H556"/>
  <c r="P556"/>
  <c r="B557"/>
  <c r="G556"/>
  <c r="M556"/>
  <c r="S556"/>
  <c r="N556"/>
  <c r="J556"/>
  <c r="I556"/>
  <c r="Q556"/>
  <c r="F556"/>
  <c r="D556" s="1"/>
  <c r="D555"/>
  <c r="F557" l="1"/>
  <c r="N557"/>
  <c r="B558"/>
  <c r="G557"/>
  <c r="K557"/>
  <c r="O557"/>
  <c r="J557"/>
  <c r="R557"/>
  <c r="I557"/>
  <c r="M557"/>
  <c r="Q557"/>
  <c r="S557"/>
  <c r="P557"/>
  <c r="L557"/>
  <c r="H557"/>
  <c r="H558" l="1"/>
  <c r="P558"/>
  <c r="B559"/>
  <c r="G558"/>
  <c r="L558"/>
  <c r="R558"/>
  <c r="M558"/>
  <c r="S558"/>
  <c r="K558"/>
  <c r="O558"/>
  <c r="I558"/>
  <c r="Q558"/>
  <c r="N558"/>
  <c r="J558"/>
  <c r="F558"/>
  <c r="D558" s="1"/>
  <c r="D557"/>
  <c r="L559" l="1"/>
  <c r="R559"/>
  <c r="K559"/>
  <c r="O559"/>
  <c r="H559"/>
  <c r="P559"/>
  <c r="B560"/>
  <c r="G559"/>
  <c r="M559"/>
  <c r="S559"/>
  <c r="N559"/>
  <c r="J559"/>
  <c r="I559"/>
  <c r="Q559"/>
  <c r="F559"/>
  <c r="D559" s="1"/>
  <c r="F560" l="1"/>
  <c r="N560"/>
  <c r="B561"/>
  <c r="G560"/>
  <c r="K560"/>
  <c r="O560"/>
  <c r="J560"/>
  <c r="R560"/>
  <c r="I560"/>
  <c r="M560"/>
  <c r="Q560"/>
  <c r="L560"/>
  <c r="S560"/>
  <c r="P560"/>
  <c r="H560"/>
  <c r="F561" l="1"/>
  <c r="N561"/>
  <c r="B562"/>
  <c r="G561"/>
  <c r="K561"/>
  <c r="O561"/>
  <c r="J561"/>
  <c r="R561"/>
  <c r="I561"/>
  <c r="M561"/>
  <c r="Q561"/>
  <c r="S561"/>
  <c r="P561"/>
  <c r="L561"/>
  <c r="H561"/>
  <c r="D560"/>
  <c r="F562" l="1"/>
  <c r="N562"/>
  <c r="B563"/>
  <c r="G562"/>
  <c r="K562"/>
  <c r="O562"/>
  <c r="J562"/>
  <c r="R562"/>
  <c r="I562"/>
  <c r="M562"/>
  <c r="Q562"/>
  <c r="L562"/>
  <c r="S562"/>
  <c r="P562"/>
  <c r="H562"/>
  <c r="D561"/>
  <c r="H563" l="1"/>
  <c r="P563"/>
  <c r="B564"/>
  <c r="G563"/>
  <c r="M563"/>
  <c r="S563"/>
  <c r="L563"/>
  <c r="R563"/>
  <c r="K563"/>
  <c r="O563"/>
  <c r="I563"/>
  <c r="Q563"/>
  <c r="N563"/>
  <c r="F563"/>
  <c r="D563" s="1"/>
  <c r="J563"/>
  <c r="D562"/>
  <c r="L564" l="1"/>
  <c r="R564"/>
  <c r="K564"/>
  <c r="O564"/>
  <c r="H564"/>
  <c r="P564"/>
  <c r="B565"/>
  <c r="G564"/>
  <c r="M564"/>
  <c r="S564"/>
  <c r="N564"/>
  <c r="J564"/>
  <c r="I564"/>
  <c r="Q564"/>
  <c r="F564"/>
  <c r="D564" s="1"/>
  <c r="F565" l="1"/>
  <c r="N565"/>
  <c r="B566"/>
  <c r="G565"/>
  <c r="K565"/>
  <c r="O565"/>
  <c r="J565"/>
  <c r="R565"/>
  <c r="I565"/>
  <c r="M565"/>
  <c r="Q565"/>
  <c r="S565"/>
  <c r="P565"/>
  <c r="L565"/>
  <c r="H565"/>
  <c r="D565" l="1"/>
  <c r="H566"/>
  <c r="P566"/>
  <c r="B567"/>
  <c r="G566"/>
  <c r="M566"/>
  <c r="S566"/>
  <c r="L566"/>
  <c r="R566"/>
  <c r="K566"/>
  <c r="O566"/>
  <c r="I566"/>
  <c r="Q566"/>
  <c r="N566"/>
  <c r="J566"/>
  <c r="F566"/>
  <c r="D566" s="1"/>
  <c r="J567" l="1"/>
  <c r="R567"/>
  <c r="I567"/>
  <c r="M567"/>
  <c r="Q567"/>
  <c r="F567"/>
  <c r="N567"/>
  <c r="B568"/>
  <c r="G567"/>
  <c r="K567"/>
  <c r="O567"/>
  <c r="L567"/>
  <c r="S567"/>
  <c r="P567"/>
  <c r="H567"/>
  <c r="D567" l="1"/>
  <c r="L568"/>
  <c r="R568"/>
  <c r="K568"/>
  <c r="O568"/>
  <c r="H568"/>
  <c r="P568"/>
  <c r="B569"/>
  <c r="G568"/>
  <c r="M568"/>
  <c r="S568"/>
  <c r="N568"/>
  <c r="J568"/>
  <c r="I568"/>
  <c r="Q568"/>
  <c r="F568"/>
  <c r="D568" s="1"/>
  <c r="F569" l="1"/>
  <c r="N569"/>
  <c r="B570"/>
  <c r="G569"/>
  <c r="K569"/>
  <c r="O569"/>
  <c r="J569"/>
  <c r="R569"/>
  <c r="I569"/>
  <c r="M569"/>
  <c r="Q569"/>
  <c r="S569"/>
  <c r="P569"/>
  <c r="L569"/>
  <c r="H569"/>
  <c r="F570" l="1"/>
  <c r="N570"/>
  <c r="B571"/>
  <c r="G570"/>
  <c r="K570"/>
  <c r="O570"/>
  <c r="J570"/>
  <c r="R570"/>
  <c r="I570"/>
  <c r="M570"/>
  <c r="Q570"/>
  <c r="L570"/>
  <c r="S570"/>
  <c r="P570"/>
  <c r="H570"/>
  <c r="D569"/>
  <c r="F571" l="1"/>
  <c r="N571"/>
  <c r="B572"/>
  <c r="G571"/>
  <c r="K571"/>
  <c r="O571"/>
  <c r="J571"/>
  <c r="R571"/>
  <c r="I571"/>
  <c r="M571"/>
  <c r="Q571"/>
  <c r="S571"/>
  <c r="P571"/>
  <c r="L571"/>
  <c r="H571"/>
  <c r="D570"/>
  <c r="H572" l="1"/>
  <c r="P572"/>
  <c r="B573"/>
  <c r="G572"/>
  <c r="M572"/>
  <c r="S572"/>
  <c r="L572"/>
  <c r="R572"/>
  <c r="K572"/>
  <c r="O572"/>
  <c r="I572"/>
  <c r="Q572"/>
  <c r="N572"/>
  <c r="F572"/>
  <c r="D572" s="1"/>
  <c r="J572"/>
  <c r="D571"/>
  <c r="J573" l="1"/>
  <c r="R573"/>
  <c r="I573"/>
  <c r="M573"/>
  <c r="Q573"/>
  <c r="F573"/>
  <c r="N573"/>
  <c r="B574"/>
  <c r="G573"/>
  <c r="K573"/>
  <c r="O573"/>
  <c r="L573"/>
  <c r="S573"/>
  <c r="P573"/>
  <c r="H573"/>
  <c r="L574" l="1"/>
  <c r="R574"/>
  <c r="K574"/>
  <c r="O574"/>
  <c r="H574"/>
  <c r="P574"/>
  <c r="B575"/>
  <c r="G574"/>
  <c r="M574"/>
  <c r="S574"/>
  <c r="N574"/>
  <c r="J574"/>
  <c r="I574"/>
  <c r="Q574"/>
  <c r="F574"/>
  <c r="D574" s="1"/>
  <c r="D573"/>
  <c r="F575" l="1"/>
  <c r="N575"/>
  <c r="B576"/>
  <c r="G575"/>
  <c r="K575"/>
  <c r="O575"/>
  <c r="J575"/>
  <c r="R575"/>
  <c r="I575"/>
  <c r="M575"/>
  <c r="Q575"/>
  <c r="S575"/>
  <c r="P575"/>
  <c r="L575"/>
  <c r="H575"/>
  <c r="F576" l="1"/>
  <c r="N576"/>
  <c r="B577"/>
  <c r="G576"/>
  <c r="K576"/>
  <c r="O576"/>
  <c r="J576"/>
  <c r="R576"/>
  <c r="I576"/>
  <c r="M576"/>
  <c r="Q576"/>
  <c r="L576"/>
  <c r="S576"/>
  <c r="P576"/>
  <c r="H576"/>
  <c r="D575"/>
  <c r="F577" l="1"/>
  <c r="N577"/>
  <c r="B578"/>
  <c r="G577"/>
  <c r="K577"/>
  <c r="O577"/>
  <c r="J577"/>
  <c r="R577"/>
  <c r="I577"/>
  <c r="M577"/>
  <c r="Q577"/>
  <c r="S577"/>
  <c r="P577"/>
  <c r="L577"/>
  <c r="H577"/>
  <c r="D576"/>
  <c r="F578" l="1"/>
  <c r="N578"/>
  <c r="B579"/>
  <c r="G578"/>
  <c r="K578"/>
  <c r="O578"/>
  <c r="J578"/>
  <c r="R578"/>
  <c r="I578"/>
  <c r="M578"/>
  <c r="Q578"/>
  <c r="L578"/>
  <c r="S578"/>
  <c r="P578"/>
  <c r="H578"/>
  <c r="D577"/>
  <c r="F579" l="1"/>
  <c r="N579"/>
  <c r="B580"/>
  <c r="G579"/>
  <c r="K579"/>
  <c r="O579"/>
  <c r="J579"/>
  <c r="R579"/>
  <c r="I579"/>
  <c r="M579"/>
  <c r="Q579"/>
  <c r="S579"/>
  <c r="P579"/>
  <c r="L579"/>
  <c r="H579"/>
  <c r="D578"/>
  <c r="F580" l="1"/>
  <c r="N580"/>
  <c r="B581"/>
  <c r="G580"/>
  <c r="K580"/>
  <c r="O580"/>
  <c r="J580"/>
  <c r="R580"/>
  <c r="I580"/>
  <c r="M580"/>
  <c r="Q580"/>
  <c r="L580"/>
  <c r="S580"/>
  <c r="P580"/>
  <c r="H580"/>
  <c r="D579"/>
  <c r="F581" l="1"/>
  <c r="N581"/>
  <c r="B582"/>
  <c r="G581"/>
  <c r="K581"/>
  <c r="O581"/>
  <c r="J581"/>
  <c r="R581"/>
  <c r="I581"/>
  <c r="M581"/>
  <c r="Q581"/>
  <c r="S581"/>
  <c r="P581"/>
  <c r="L581"/>
  <c r="H581"/>
  <c r="D580"/>
  <c r="F582" l="1"/>
  <c r="N582"/>
  <c r="B583"/>
  <c r="G582"/>
  <c r="K582"/>
  <c r="O582"/>
  <c r="J582"/>
  <c r="R582"/>
  <c r="I582"/>
  <c r="M582"/>
  <c r="Q582"/>
  <c r="L582"/>
  <c r="S582"/>
  <c r="P582"/>
  <c r="H582"/>
  <c r="D581"/>
  <c r="F583" l="1"/>
  <c r="N583"/>
  <c r="B584"/>
  <c r="G583"/>
  <c r="K583"/>
  <c r="O583"/>
  <c r="J583"/>
  <c r="R583"/>
  <c r="I583"/>
  <c r="M583"/>
  <c r="Q583"/>
  <c r="S583"/>
  <c r="P583"/>
  <c r="L583"/>
  <c r="H583"/>
  <c r="D582"/>
  <c r="H584" l="1"/>
  <c r="P584"/>
  <c r="B585"/>
  <c r="G584"/>
  <c r="M584"/>
  <c r="S584"/>
  <c r="L584"/>
  <c r="R584"/>
  <c r="K584"/>
  <c r="O584"/>
  <c r="I584"/>
  <c r="Q584"/>
  <c r="N584"/>
  <c r="J584"/>
  <c r="F584"/>
  <c r="D584" s="1"/>
  <c r="D583"/>
  <c r="J585" l="1"/>
  <c r="R585"/>
  <c r="I585"/>
  <c r="M585"/>
  <c r="Q585"/>
  <c r="F585"/>
  <c r="N585"/>
  <c r="B586"/>
  <c r="G585"/>
  <c r="K585"/>
  <c r="O585"/>
  <c r="L585"/>
  <c r="S585"/>
  <c r="P585"/>
  <c r="H585"/>
  <c r="J586" l="1"/>
  <c r="R586"/>
  <c r="I586"/>
  <c r="M586"/>
  <c r="Q586"/>
  <c r="F586"/>
  <c r="N586"/>
  <c r="B587"/>
  <c r="G586"/>
  <c r="K586"/>
  <c r="O586"/>
  <c r="S586"/>
  <c r="P586"/>
  <c r="L586"/>
  <c r="H586"/>
  <c r="D586" s="1"/>
  <c r="D585"/>
  <c r="L587" l="1"/>
  <c r="R587"/>
  <c r="K587"/>
  <c r="O587"/>
  <c r="H587"/>
  <c r="P587"/>
  <c r="B588"/>
  <c r="G587"/>
  <c r="M587"/>
  <c r="S587"/>
  <c r="N587"/>
  <c r="J587"/>
  <c r="I587"/>
  <c r="Q587"/>
  <c r="F587"/>
  <c r="D587" s="1"/>
  <c r="F588" l="1"/>
  <c r="N588"/>
  <c r="B589"/>
  <c r="G588"/>
  <c r="K588"/>
  <c r="O588"/>
  <c r="J588"/>
  <c r="R588"/>
  <c r="I588"/>
  <c r="M588"/>
  <c r="Q588"/>
  <c r="L588"/>
  <c r="S588"/>
  <c r="P588"/>
  <c r="H588"/>
  <c r="F589" l="1"/>
  <c r="N589"/>
  <c r="B590"/>
  <c r="G589"/>
  <c r="K589"/>
  <c r="O589"/>
  <c r="J589"/>
  <c r="R589"/>
  <c r="I589"/>
  <c r="M589"/>
  <c r="Q589"/>
  <c r="S589"/>
  <c r="P589"/>
  <c r="L589"/>
  <c r="H589"/>
  <c r="D588"/>
  <c r="F590" l="1"/>
  <c r="N590"/>
  <c r="B591"/>
  <c r="G590"/>
  <c r="K590"/>
  <c r="O590"/>
  <c r="J590"/>
  <c r="R590"/>
  <c r="I590"/>
  <c r="M590"/>
  <c r="Q590"/>
  <c r="L590"/>
  <c r="S590"/>
  <c r="P590"/>
  <c r="H590"/>
  <c r="D589"/>
  <c r="H591" l="1"/>
  <c r="P591"/>
  <c r="B592"/>
  <c r="G591"/>
  <c r="M591"/>
  <c r="S591"/>
  <c r="L591"/>
  <c r="R591"/>
  <c r="K591"/>
  <c r="O591"/>
  <c r="I591"/>
  <c r="Q591"/>
  <c r="N591"/>
  <c r="F591"/>
  <c r="J591"/>
  <c r="D590"/>
  <c r="L592" l="1"/>
  <c r="R592"/>
  <c r="K592"/>
  <c r="O592"/>
  <c r="H592"/>
  <c r="P592"/>
  <c r="B593"/>
  <c r="G592"/>
  <c r="M592"/>
  <c r="S592"/>
  <c r="N592"/>
  <c r="J592"/>
  <c r="I592"/>
  <c r="Q592"/>
  <c r="F592"/>
  <c r="D592" s="1"/>
  <c r="D591"/>
  <c r="F593" l="1"/>
  <c r="N593"/>
  <c r="B594"/>
  <c r="G593"/>
  <c r="K593"/>
  <c r="O593"/>
  <c r="J593"/>
  <c r="R593"/>
  <c r="I593"/>
  <c r="M593"/>
  <c r="Q593"/>
  <c r="S593"/>
  <c r="P593"/>
  <c r="L593"/>
  <c r="H593"/>
  <c r="H594" l="1"/>
  <c r="P594"/>
  <c r="B595"/>
  <c r="G594"/>
  <c r="M594"/>
  <c r="S594"/>
  <c r="L594"/>
  <c r="R594"/>
  <c r="K594"/>
  <c r="O594"/>
  <c r="I594"/>
  <c r="Q594"/>
  <c r="N594"/>
  <c r="J594"/>
  <c r="F594"/>
  <c r="D594" s="1"/>
  <c r="D593"/>
  <c r="J595" l="1"/>
  <c r="R595"/>
  <c r="I595"/>
  <c r="M595"/>
  <c r="Q595"/>
  <c r="F595"/>
  <c r="N595"/>
  <c r="B596"/>
  <c r="G595"/>
  <c r="K595"/>
  <c r="O595"/>
  <c r="L595"/>
  <c r="S595"/>
  <c r="P595"/>
  <c r="H595"/>
  <c r="J596" l="1"/>
  <c r="R596"/>
  <c r="I596"/>
  <c r="M596"/>
  <c r="Q596"/>
  <c r="F596"/>
  <c r="N596"/>
  <c r="B597"/>
  <c r="G596"/>
  <c r="K596"/>
  <c r="O596"/>
  <c r="S596"/>
  <c r="P596"/>
  <c r="L596"/>
  <c r="H596"/>
  <c r="D595"/>
  <c r="J597" l="1"/>
  <c r="R597"/>
  <c r="I597"/>
  <c r="M597"/>
  <c r="Q597"/>
  <c r="F597"/>
  <c r="N597"/>
  <c r="B598"/>
  <c r="G597"/>
  <c r="K597"/>
  <c r="O597"/>
  <c r="L597"/>
  <c r="S597"/>
  <c r="P597"/>
  <c r="H597"/>
  <c r="D596"/>
  <c r="J598" l="1"/>
  <c r="R598"/>
  <c r="I598"/>
  <c r="M598"/>
  <c r="Q598"/>
  <c r="F598"/>
  <c r="N598"/>
  <c r="B599"/>
  <c r="G598"/>
  <c r="K598"/>
  <c r="O598"/>
  <c r="S598"/>
  <c r="P598"/>
  <c r="L598"/>
  <c r="H598"/>
  <c r="D597"/>
  <c r="J599" l="1"/>
  <c r="R599"/>
  <c r="I599"/>
  <c r="M599"/>
  <c r="Q599"/>
  <c r="F599"/>
  <c r="N599"/>
  <c r="B600"/>
  <c r="G599"/>
  <c r="K599"/>
  <c r="O599"/>
  <c r="L599"/>
  <c r="S599"/>
  <c r="P599"/>
  <c r="H599"/>
  <c r="D598"/>
  <c r="J600" l="1"/>
  <c r="R600"/>
  <c r="I600"/>
  <c r="M600"/>
  <c r="Q600"/>
  <c r="F600"/>
  <c r="N600"/>
  <c r="B601"/>
  <c r="G600"/>
  <c r="K600"/>
  <c r="O600"/>
  <c r="S600"/>
  <c r="P600"/>
  <c r="L600"/>
  <c r="H600"/>
  <c r="D599"/>
  <c r="L601" l="1"/>
  <c r="R601"/>
  <c r="K601"/>
  <c r="O601"/>
  <c r="H601"/>
  <c r="P601"/>
  <c r="B602"/>
  <c r="G601"/>
  <c r="M601"/>
  <c r="S601"/>
  <c r="N601"/>
  <c r="J601"/>
  <c r="I601"/>
  <c r="Q601"/>
  <c r="F601"/>
  <c r="D601" s="1"/>
  <c r="D600"/>
  <c r="F602" l="1"/>
  <c r="N602"/>
  <c r="B603"/>
  <c r="G602"/>
  <c r="K602"/>
  <c r="O602"/>
  <c r="J602"/>
  <c r="R602"/>
  <c r="I602"/>
  <c r="M602"/>
  <c r="Q602"/>
  <c r="L602"/>
  <c r="S602"/>
  <c r="P602"/>
  <c r="H602"/>
  <c r="H603" l="1"/>
  <c r="P603"/>
  <c r="B604"/>
  <c r="G603"/>
  <c r="M603"/>
  <c r="S603"/>
  <c r="L603"/>
  <c r="R603"/>
  <c r="K603"/>
  <c r="O603"/>
  <c r="I603"/>
  <c r="Q603"/>
  <c r="N603"/>
  <c r="F603"/>
  <c r="D603" s="1"/>
  <c r="J603"/>
  <c r="D602"/>
  <c r="L604" l="1"/>
  <c r="R604"/>
  <c r="K604"/>
  <c r="O604"/>
  <c r="H604"/>
  <c r="P604"/>
  <c r="B605"/>
  <c r="G604"/>
  <c r="M604"/>
  <c r="S604"/>
  <c r="N604"/>
  <c r="J604"/>
  <c r="I604"/>
  <c r="Q604"/>
  <c r="F604"/>
  <c r="D604" s="1"/>
  <c r="F605" l="1"/>
  <c r="N605"/>
  <c r="B606"/>
  <c r="G605"/>
  <c r="K605"/>
  <c r="O605"/>
  <c r="J605"/>
  <c r="R605"/>
  <c r="I605"/>
  <c r="M605"/>
  <c r="Q605"/>
  <c r="S605"/>
  <c r="P605"/>
  <c r="L605"/>
  <c r="H605"/>
  <c r="H606" l="1"/>
  <c r="P606"/>
  <c r="B607"/>
  <c r="G606"/>
  <c r="M606"/>
  <c r="S606"/>
  <c r="L606"/>
  <c r="R606"/>
  <c r="K606"/>
  <c r="O606"/>
  <c r="I606"/>
  <c r="Q606"/>
  <c r="N606"/>
  <c r="J606"/>
  <c r="F606"/>
  <c r="D606" s="1"/>
  <c r="D605"/>
  <c r="J607" l="1"/>
  <c r="R607"/>
  <c r="I607"/>
  <c r="M607"/>
  <c r="Q607"/>
  <c r="F607"/>
  <c r="N607"/>
  <c r="B608"/>
  <c r="G607"/>
  <c r="K607"/>
  <c r="O607"/>
  <c r="L607"/>
  <c r="S607"/>
  <c r="P607"/>
  <c r="H607"/>
  <c r="J608" l="1"/>
  <c r="R608"/>
  <c r="I608"/>
  <c r="M608"/>
  <c r="Q608"/>
  <c r="F608"/>
  <c r="N608"/>
  <c r="B609"/>
  <c r="G608"/>
  <c r="K608"/>
  <c r="O608"/>
  <c r="S608"/>
  <c r="P608"/>
  <c r="L608"/>
  <c r="H608"/>
  <c r="D607"/>
  <c r="L609" l="1"/>
  <c r="R609"/>
  <c r="K609"/>
  <c r="O609"/>
  <c r="H609"/>
  <c r="P609"/>
  <c r="B610"/>
  <c r="G609"/>
  <c r="M609"/>
  <c r="S609"/>
  <c r="N609"/>
  <c r="J609"/>
  <c r="I609"/>
  <c r="Q609"/>
  <c r="F609"/>
  <c r="D609" s="1"/>
  <c r="D608"/>
  <c r="F610" l="1"/>
  <c r="N610"/>
  <c r="B611"/>
  <c r="G610"/>
  <c r="K610"/>
  <c r="O610"/>
  <c r="J610"/>
  <c r="R610"/>
  <c r="I610"/>
  <c r="M610"/>
  <c r="Q610"/>
  <c r="L610"/>
  <c r="S610"/>
  <c r="P610"/>
  <c r="H610"/>
  <c r="F611" l="1"/>
  <c r="N611"/>
  <c r="B612"/>
  <c r="G611"/>
  <c r="K611"/>
  <c r="O611"/>
  <c r="J611"/>
  <c r="R611"/>
  <c r="I611"/>
  <c r="M611"/>
  <c r="Q611"/>
  <c r="S611"/>
  <c r="P611"/>
  <c r="L611"/>
  <c r="H611"/>
  <c r="D610"/>
  <c r="F612" l="1"/>
  <c r="N612"/>
  <c r="B613"/>
  <c r="G612"/>
  <c r="K612"/>
  <c r="O612"/>
  <c r="J612"/>
  <c r="R612"/>
  <c r="I612"/>
  <c r="M612"/>
  <c r="Q612"/>
  <c r="L612"/>
  <c r="S612"/>
  <c r="P612"/>
  <c r="H612"/>
  <c r="D611"/>
  <c r="F613" l="1"/>
  <c r="N613"/>
  <c r="B614"/>
  <c r="G613"/>
  <c r="K613"/>
  <c r="O613"/>
  <c r="J613"/>
  <c r="R613"/>
  <c r="I613"/>
  <c r="M613"/>
  <c r="Q613"/>
  <c r="S613"/>
  <c r="P613"/>
  <c r="L613"/>
  <c r="H613"/>
  <c r="D612"/>
  <c r="F614" l="1"/>
  <c r="N614"/>
  <c r="B615"/>
  <c r="G614"/>
  <c r="K614"/>
  <c r="O614"/>
  <c r="J614"/>
  <c r="R614"/>
  <c r="I614"/>
  <c r="M614"/>
  <c r="Q614"/>
  <c r="L614"/>
  <c r="S614"/>
  <c r="P614"/>
  <c r="H614"/>
  <c r="D613"/>
  <c r="F615" l="1"/>
  <c r="N615"/>
  <c r="B616"/>
  <c r="G615"/>
  <c r="K615"/>
  <c r="O615"/>
  <c r="J615"/>
  <c r="R615"/>
  <c r="I615"/>
  <c r="M615"/>
  <c r="Q615"/>
  <c r="S615"/>
  <c r="P615"/>
  <c r="L615"/>
  <c r="H615"/>
  <c r="D614"/>
  <c r="H616" l="1"/>
  <c r="P616"/>
  <c r="B617"/>
  <c r="G616"/>
  <c r="M616"/>
  <c r="S616"/>
  <c r="L616"/>
  <c r="R616"/>
  <c r="K616"/>
  <c r="O616"/>
  <c r="I616"/>
  <c r="Q616"/>
  <c r="N616"/>
  <c r="F616"/>
  <c r="J616"/>
  <c r="D615"/>
  <c r="L617" l="1"/>
  <c r="R617"/>
  <c r="K617"/>
  <c r="O617"/>
  <c r="H617"/>
  <c r="P617"/>
  <c r="B618"/>
  <c r="G617"/>
  <c r="M617"/>
  <c r="S617"/>
  <c r="N617"/>
  <c r="I617"/>
  <c r="Q617"/>
  <c r="J617"/>
  <c r="F617"/>
  <c r="D617" s="1"/>
  <c r="D616"/>
  <c r="H618" l="1"/>
  <c r="P618"/>
  <c r="B619"/>
  <c r="G618"/>
  <c r="M618"/>
  <c r="S618"/>
  <c r="L618"/>
  <c r="R618"/>
  <c r="K618"/>
  <c r="O618"/>
  <c r="I618"/>
  <c r="Q618"/>
  <c r="N618"/>
  <c r="F618"/>
  <c r="J618"/>
  <c r="L619" l="1"/>
  <c r="R619"/>
  <c r="K619"/>
  <c r="O619"/>
  <c r="H619"/>
  <c r="P619"/>
  <c r="B620"/>
  <c r="G619"/>
  <c r="M619"/>
  <c r="S619"/>
  <c r="N619"/>
  <c r="I619"/>
  <c r="Q619"/>
  <c r="J619"/>
  <c r="F619"/>
  <c r="D619" s="1"/>
  <c r="D618"/>
  <c r="H620" l="1"/>
  <c r="P620"/>
  <c r="B621"/>
  <c r="G620"/>
  <c r="M620"/>
  <c r="S620"/>
  <c r="L620"/>
  <c r="R620"/>
  <c r="K620"/>
  <c r="O620"/>
  <c r="I620"/>
  <c r="Q620"/>
  <c r="N620"/>
  <c r="F620"/>
  <c r="D620" s="1"/>
  <c r="J620"/>
  <c r="J621" l="1"/>
  <c r="R621"/>
  <c r="I621"/>
  <c r="M621"/>
  <c r="Q621"/>
  <c r="F621"/>
  <c r="N621"/>
  <c r="B622"/>
  <c r="G621"/>
  <c r="K621"/>
  <c r="O621"/>
  <c r="L621"/>
  <c r="S621"/>
  <c r="P621"/>
  <c r="H621"/>
  <c r="L622" l="1"/>
  <c r="R622"/>
  <c r="K622"/>
  <c r="O622"/>
  <c r="H622"/>
  <c r="P622"/>
  <c r="B623"/>
  <c r="G622"/>
  <c r="M622"/>
  <c r="S622"/>
  <c r="N622"/>
  <c r="I622"/>
  <c r="Q622"/>
  <c r="J622"/>
  <c r="F622"/>
  <c r="D622" s="1"/>
  <c r="D621"/>
  <c r="H623" l="1"/>
  <c r="P623"/>
  <c r="B624"/>
  <c r="G623"/>
  <c r="M623"/>
  <c r="S623"/>
  <c r="L623"/>
  <c r="R623"/>
  <c r="K623"/>
  <c r="O623"/>
  <c r="I623"/>
  <c r="Q623"/>
  <c r="N623"/>
  <c r="F623"/>
  <c r="J623"/>
  <c r="J624" l="1"/>
  <c r="R624"/>
  <c r="I624"/>
  <c r="M624"/>
  <c r="Q624"/>
  <c r="F624"/>
  <c r="N624"/>
  <c r="B625"/>
  <c r="G624"/>
  <c r="K624"/>
  <c r="O624"/>
  <c r="S624"/>
  <c r="P624"/>
  <c r="L624"/>
  <c r="H624"/>
  <c r="D623"/>
  <c r="L625" l="1"/>
  <c r="R625"/>
  <c r="K625"/>
  <c r="O625"/>
  <c r="H625"/>
  <c r="P625"/>
  <c r="B626"/>
  <c r="G625"/>
  <c r="M625"/>
  <c r="S625"/>
  <c r="N625"/>
  <c r="I625"/>
  <c r="Q625"/>
  <c r="J625"/>
  <c r="F625"/>
  <c r="D625" s="1"/>
  <c r="D624"/>
  <c r="F626" l="1"/>
  <c r="N626"/>
  <c r="B627"/>
  <c r="G626"/>
  <c r="K626"/>
  <c r="O626"/>
  <c r="J626"/>
  <c r="R626"/>
  <c r="I626"/>
  <c r="M626"/>
  <c r="Q626"/>
  <c r="L626"/>
  <c r="S626"/>
  <c r="P626"/>
  <c r="H626"/>
  <c r="H627" l="1"/>
  <c r="P627"/>
  <c r="B628"/>
  <c r="G627"/>
  <c r="M627"/>
  <c r="S627"/>
  <c r="L627"/>
  <c r="R627"/>
  <c r="K627"/>
  <c r="O627"/>
  <c r="I627"/>
  <c r="Q627"/>
  <c r="N627"/>
  <c r="F627"/>
  <c r="D627" s="1"/>
  <c r="J627"/>
  <c r="D626"/>
  <c r="L628" l="1"/>
  <c r="R628"/>
  <c r="K628"/>
  <c r="O628"/>
  <c r="H628"/>
  <c r="P628"/>
  <c r="B629"/>
  <c r="G628"/>
  <c r="M628"/>
  <c r="S628"/>
  <c r="N628"/>
  <c r="I628"/>
  <c r="Q628"/>
  <c r="J628"/>
  <c r="F628"/>
  <c r="D628" s="1"/>
  <c r="F629" l="1"/>
  <c r="N629"/>
  <c r="B630"/>
  <c r="G629"/>
  <c r="K629"/>
  <c r="O629"/>
  <c r="J629"/>
  <c r="R629"/>
  <c r="I629"/>
  <c r="M629"/>
  <c r="Q629"/>
  <c r="S629"/>
  <c r="P629"/>
  <c r="L629"/>
  <c r="H629"/>
  <c r="H630" l="1"/>
  <c r="P630"/>
  <c r="B631"/>
  <c r="G630"/>
  <c r="M630"/>
  <c r="S630"/>
  <c r="L630"/>
  <c r="R630"/>
  <c r="K630"/>
  <c r="O630"/>
  <c r="I630"/>
  <c r="Q630"/>
  <c r="N630"/>
  <c r="F630"/>
  <c r="J630"/>
  <c r="D629"/>
  <c r="J631" l="1"/>
  <c r="R631"/>
  <c r="I631"/>
  <c r="M631"/>
  <c r="Q631"/>
  <c r="F631"/>
  <c r="N631"/>
  <c r="B632"/>
  <c r="G631"/>
  <c r="K631"/>
  <c r="O631"/>
  <c r="L631"/>
  <c r="S631"/>
  <c r="P631"/>
  <c r="H631"/>
  <c r="D630"/>
  <c r="J632" l="1"/>
  <c r="R632"/>
  <c r="I632"/>
  <c r="M632"/>
  <c r="Q632"/>
  <c r="F632"/>
  <c r="N632"/>
  <c r="B633"/>
  <c r="G632"/>
  <c r="K632"/>
  <c r="O632"/>
  <c r="S632"/>
  <c r="P632"/>
  <c r="L632"/>
  <c r="H632"/>
  <c r="D632" s="1"/>
  <c r="D631"/>
  <c r="L633" l="1"/>
  <c r="R633"/>
  <c r="K633"/>
  <c r="O633"/>
  <c r="H633"/>
  <c r="P633"/>
  <c r="B634"/>
  <c r="G633"/>
  <c r="M633"/>
  <c r="S633"/>
  <c r="N633"/>
  <c r="I633"/>
  <c r="Q633"/>
  <c r="J633"/>
  <c r="F633"/>
  <c r="D633" s="1"/>
  <c r="F634" l="1"/>
  <c r="N634"/>
  <c r="B635"/>
  <c r="G634"/>
  <c r="K634"/>
  <c r="O634"/>
  <c r="J634"/>
  <c r="R634"/>
  <c r="I634"/>
  <c r="M634"/>
  <c r="Q634"/>
  <c r="L634"/>
  <c r="S634"/>
  <c r="P634"/>
  <c r="H634"/>
  <c r="F635" l="1"/>
  <c r="N635"/>
  <c r="B636"/>
  <c r="G635"/>
  <c r="K635"/>
  <c r="O635"/>
  <c r="J635"/>
  <c r="R635"/>
  <c r="I635"/>
  <c r="M635"/>
  <c r="Q635"/>
  <c r="S635"/>
  <c r="P635"/>
  <c r="L635"/>
  <c r="H635"/>
  <c r="D634"/>
  <c r="H636" l="1"/>
  <c r="P636"/>
  <c r="B637"/>
  <c r="G636"/>
  <c r="M636"/>
  <c r="S636"/>
  <c r="L636"/>
  <c r="R636"/>
  <c r="K636"/>
  <c r="O636"/>
  <c r="I636"/>
  <c r="Q636"/>
  <c r="N636"/>
  <c r="F636"/>
  <c r="J636"/>
  <c r="D635"/>
  <c r="L637" l="1"/>
  <c r="R637"/>
  <c r="K637"/>
  <c r="O637"/>
  <c r="H637"/>
  <c r="P637"/>
  <c r="B638"/>
  <c r="G637"/>
  <c r="M637"/>
  <c r="S637"/>
  <c r="N637"/>
  <c r="I637"/>
  <c r="Q637"/>
  <c r="J637"/>
  <c r="F637"/>
  <c r="D637" s="1"/>
  <c r="D636"/>
  <c r="F638" l="1"/>
  <c r="N638"/>
  <c r="B639"/>
  <c r="G638"/>
  <c r="K638"/>
  <c r="O638"/>
  <c r="J638"/>
  <c r="R638"/>
  <c r="I638"/>
  <c r="M638"/>
  <c r="Q638"/>
  <c r="L638"/>
  <c r="S638"/>
  <c r="P638"/>
  <c r="H638"/>
  <c r="F639" l="1"/>
  <c r="N639"/>
  <c r="B640"/>
  <c r="G639"/>
  <c r="K639"/>
  <c r="O639"/>
  <c r="J639"/>
  <c r="R639"/>
  <c r="I639"/>
  <c r="M639"/>
  <c r="Q639"/>
  <c r="S639"/>
  <c r="P639"/>
  <c r="L639"/>
  <c r="H639"/>
  <c r="D638"/>
  <c r="H640" l="1"/>
  <c r="P640"/>
  <c r="B641"/>
  <c r="G640"/>
  <c r="M640"/>
  <c r="S640"/>
  <c r="L640"/>
  <c r="R640"/>
  <c r="K640"/>
  <c r="O640"/>
  <c r="I640"/>
  <c r="Q640"/>
  <c r="N640"/>
  <c r="F640"/>
  <c r="J640"/>
  <c r="D639"/>
  <c r="J641" l="1"/>
  <c r="R641"/>
  <c r="I641"/>
  <c r="M641"/>
  <c r="Q641"/>
  <c r="F641"/>
  <c r="N641"/>
  <c r="B642"/>
  <c r="G641"/>
  <c r="K641"/>
  <c r="O641"/>
  <c r="L641"/>
  <c r="S641"/>
  <c r="P641"/>
  <c r="H641"/>
  <c r="D640"/>
  <c r="J642" l="1"/>
  <c r="R642"/>
  <c r="I642"/>
  <c r="M642"/>
  <c r="Q642"/>
  <c r="F642"/>
  <c r="N642"/>
  <c r="B643"/>
  <c r="G642"/>
  <c r="K642"/>
  <c r="O642"/>
  <c r="S642"/>
  <c r="P642"/>
  <c r="L642"/>
  <c r="H642"/>
  <c r="D641"/>
  <c r="L643" l="1"/>
  <c r="R643"/>
  <c r="K643"/>
  <c r="O643"/>
  <c r="H643"/>
  <c r="P643"/>
  <c r="B644"/>
  <c r="G643"/>
  <c r="M643"/>
  <c r="S643"/>
  <c r="N643"/>
  <c r="I643"/>
  <c r="Q643"/>
  <c r="J643"/>
  <c r="F643"/>
  <c r="D643" s="1"/>
  <c r="D642"/>
  <c r="F644" l="1"/>
  <c r="N644"/>
  <c r="B645"/>
  <c r="G644"/>
  <c r="K644"/>
  <c r="O644"/>
  <c r="J644"/>
  <c r="R644"/>
  <c r="I644"/>
  <c r="M644"/>
  <c r="Q644"/>
  <c r="L644"/>
  <c r="S644"/>
  <c r="P644"/>
  <c r="H644"/>
  <c r="F645" l="1"/>
  <c r="N645"/>
  <c r="B646"/>
  <c r="G645"/>
  <c r="K645"/>
  <c r="O645"/>
  <c r="J645"/>
  <c r="R645"/>
  <c r="I645"/>
  <c r="M645"/>
  <c r="Q645"/>
  <c r="S645"/>
  <c r="P645"/>
  <c r="L645"/>
  <c r="H645"/>
  <c r="D644"/>
  <c r="F646" l="1"/>
  <c r="N646"/>
  <c r="B647"/>
  <c r="G646"/>
  <c r="K646"/>
  <c r="O646"/>
  <c r="J646"/>
  <c r="R646"/>
  <c r="I646"/>
  <c r="M646"/>
  <c r="Q646"/>
  <c r="L646"/>
  <c r="S646"/>
  <c r="P646"/>
  <c r="H646"/>
  <c r="D645"/>
  <c r="H647" l="1"/>
  <c r="P647"/>
  <c r="B648"/>
  <c r="G647"/>
  <c r="M647"/>
  <c r="S647"/>
  <c r="L647"/>
  <c r="R647"/>
  <c r="K647"/>
  <c r="O647"/>
  <c r="I647"/>
  <c r="Q647"/>
  <c r="N647"/>
  <c r="F647"/>
  <c r="J647"/>
  <c r="D646"/>
  <c r="L648" l="1"/>
  <c r="R648"/>
  <c r="K648"/>
  <c r="O648"/>
  <c r="H648"/>
  <c r="P648"/>
  <c r="B649"/>
  <c r="G648"/>
  <c r="M648"/>
  <c r="S648"/>
  <c r="N648"/>
  <c r="I648"/>
  <c r="Q648"/>
  <c r="J648"/>
  <c r="F648"/>
  <c r="D648" s="1"/>
  <c r="D647"/>
  <c r="F649" l="1"/>
  <c r="N649"/>
  <c r="B650"/>
  <c r="G649"/>
  <c r="K649"/>
  <c r="O649"/>
  <c r="J649"/>
  <c r="R649"/>
  <c r="I649"/>
  <c r="M649"/>
  <c r="Q649"/>
  <c r="S649"/>
  <c r="P649"/>
  <c r="L649"/>
  <c r="H649"/>
  <c r="F650" l="1"/>
  <c r="N650"/>
  <c r="B651"/>
  <c r="G650"/>
  <c r="K650"/>
  <c r="O650"/>
  <c r="J650"/>
  <c r="R650"/>
  <c r="I650"/>
  <c r="M650"/>
  <c r="Q650"/>
  <c r="L650"/>
  <c r="S650"/>
  <c r="P650"/>
  <c r="H650"/>
  <c r="D649"/>
  <c r="H651" l="1"/>
  <c r="P651"/>
  <c r="B652"/>
  <c r="G651"/>
  <c r="M651"/>
  <c r="S651"/>
  <c r="L651"/>
  <c r="R651"/>
  <c r="K651"/>
  <c r="O651"/>
  <c r="I651"/>
  <c r="Q651"/>
  <c r="N651"/>
  <c r="F651"/>
  <c r="D651" s="1"/>
  <c r="J651"/>
  <c r="D650"/>
  <c r="J652" l="1"/>
  <c r="R652"/>
  <c r="I652"/>
  <c r="M652"/>
  <c r="Q652"/>
  <c r="F652"/>
  <c r="N652"/>
  <c r="B653"/>
  <c r="G652"/>
  <c r="K652"/>
  <c r="O652"/>
  <c r="S652"/>
  <c r="P652"/>
  <c r="L652"/>
  <c r="H652"/>
  <c r="L653" l="1"/>
  <c r="R653"/>
  <c r="K653"/>
  <c r="O653"/>
  <c r="H653"/>
  <c r="P653"/>
  <c r="B654"/>
  <c r="G653"/>
  <c r="M653"/>
  <c r="S653"/>
  <c r="N653"/>
  <c r="I653"/>
  <c r="Q653"/>
  <c r="J653"/>
  <c r="F653"/>
  <c r="D653" s="1"/>
  <c r="D652"/>
  <c r="H654" l="1"/>
  <c r="P654"/>
  <c r="B655"/>
  <c r="G654"/>
  <c r="M654"/>
  <c r="S654"/>
  <c r="L654"/>
  <c r="R654"/>
  <c r="K654"/>
  <c r="O654"/>
  <c r="I654"/>
  <c r="Q654"/>
  <c r="N654"/>
  <c r="F654"/>
  <c r="J654"/>
  <c r="L655" l="1"/>
  <c r="R655"/>
  <c r="K655"/>
  <c r="O655"/>
  <c r="H655"/>
  <c r="P655"/>
  <c r="B656"/>
  <c r="G655"/>
  <c r="M655"/>
  <c r="S655"/>
  <c r="N655"/>
  <c r="I655"/>
  <c r="Q655"/>
  <c r="J655"/>
  <c r="F655"/>
  <c r="D655" s="1"/>
  <c r="D654"/>
  <c r="F656" l="1"/>
  <c r="N656"/>
  <c r="B657"/>
  <c r="G656"/>
  <c r="K656"/>
  <c r="O656"/>
  <c r="J656"/>
  <c r="R656"/>
  <c r="I656"/>
  <c r="M656"/>
  <c r="Q656"/>
  <c r="L656"/>
  <c r="S656"/>
  <c r="P656"/>
  <c r="H656"/>
  <c r="H657" l="1"/>
  <c r="P657"/>
  <c r="B658"/>
  <c r="G657"/>
  <c r="M657"/>
  <c r="S657"/>
  <c r="L657"/>
  <c r="R657"/>
  <c r="K657"/>
  <c r="O657"/>
  <c r="I657"/>
  <c r="Q657"/>
  <c r="N657"/>
  <c r="F657"/>
  <c r="D657" s="1"/>
  <c r="J657"/>
  <c r="D656"/>
  <c r="L658" l="1"/>
  <c r="R658"/>
  <c r="K658"/>
  <c r="O658"/>
  <c r="H658"/>
  <c r="P658"/>
  <c r="B659"/>
  <c r="G658"/>
  <c r="M658"/>
  <c r="S658"/>
  <c r="N658"/>
  <c r="I658"/>
  <c r="Q658"/>
  <c r="J658"/>
  <c r="F658"/>
  <c r="D658" s="1"/>
  <c r="F659" l="1"/>
  <c r="N659"/>
  <c r="B660"/>
  <c r="G659"/>
  <c r="K659"/>
  <c r="O659"/>
  <c r="J659"/>
  <c r="R659"/>
  <c r="I659"/>
  <c r="M659"/>
  <c r="Q659"/>
  <c r="S659"/>
  <c r="P659"/>
  <c r="L659"/>
  <c r="H659"/>
  <c r="H660" l="1"/>
  <c r="P660"/>
  <c r="B661"/>
  <c r="G660"/>
  <c r="M660"/>
  <c r="S660"/>
  <c r="L660"/>
  <c r="R660"/>
  <c r="K660"/>
  <c r="O660"/>
  <c r="I660"/>
  <c r="Q660"/>
  <c r="N660"/>
  <c r="F660"/>
  <c r="J660"/>
  <c r="D659"/>
  <c r="L661" l="1"/>
  <c r="R661"/>
  <c r="K661"/>
  <c r="O661"/>
  <c r="H661"/>
  <c r="P661"/>
  <c r="B662"/>
  <c r="G661"/>
  <c r="M661"/>
  <c r="S661"/>
  <c r="N661"/>
  <c r="I661"/>
  <c r="Q661"/>
  <c r="J661"/>
  <c r="F661"/>
  <c r="D661" s="1"/>
  <c r="D660"/>
  <c r="F662" l="1"/>
  <c r="N662"/>
  <c r="B663"/>
  <c r="G662"/>
  <c r="K662"/>
  <c r="O662"/>
  <c r="J662"/>
  <c r="R662"/>
  <c r="I662"/>
  <c r="M662"/>
  <c r="Q662"/>
  <c r="L662"/>
  <c r="S662"/>
  <c r="P662"/>
  <c r="H662"/>
  <c r="F663" l="1"/>
  <c r="N663"/>
  <c r="B664"/>
  <c r="G663"/>
  <c r="K663"/>
  <c r="O663"/>
  <c r="J663"/>
  <c r="R663"/>
  <c r="I663"/>
  <c r="M663"/>
  <c r="Q663"/>
  <c r="S663"/>
  <c r="P663"/>
  <c r="L663"/>
  <c r="H663"/>
  <c r="D662"/>
  <c r="H664" l="1"/>
  <c r="P664"/>
  <c r="B665"/>
  <c r="G664"/>
  <c r="M664"/>
  <c r="S664"/>
  <c r="L664"/>
  <c r="R664"/>
  <c r="K664"/>
  <c r="O664"/>
  <c r="I664"/>
  <c r="Q664"/>
  <c r="N664"/>
  <c r="F664"/>
  <c r="D664" s="1"/>
  <c r="J664"/>
  <c r="D663"/>
  <c r="L665" l="1"/>
  <c r="R665"/>
  <c r="K665"/>
  <c r="O665"/>
  <c r="H665"/>
  <c r="P665"/>
  <c r="B666"/>
  <c r="G665"/>
  <c r="M665"/>
  <c r="S665"/>
  <c r="N665"/>
  <c r="I665"/>
  <c r="Q665"/>
  <c r="J665"/>
  <c r="F665"/>
  <c r="D665" s="1"/>
  <c r="H666" l="1"/>
  <c r="P666"/>
  <c r="B667"/>
  <c r="G666"/>
  <c r="M666"/>
  <c r="S666"/>
  <c r="L666"/>
  <c r="R666"/>
  <c r="K666"/>
  <c r="O666"/>
  <c r="I666"/>
  <c r="Q666"/>
  <c r="N666"/>
  <c r="F666"/>
  <c r="J666"/>
  <c r="L667" l="1"/>
  <c r="R667"/>
  <c r="K667"/>
  <c r="O667"/>
  <c r="H667"/>
  <c r="P667"/>
  <c r="B668"/>
  <c r="G667"/>
  <c r="M667"/>
  <c r="S667"/>
  <c r="N667"/>
  <c r="I667"/>
  <c r="Q667"/>
  <c r="J667"/>
  <c r="F667"/>
  <c r="D667" s="1"/>
  <c r="D666"/>
  <c r="H668" l="1"/>
  <c r="P668"/>
  <c r="B669"/>
  <c r="G668"/>
  <c r="M668"/>
  <c r="S668"/>
  <c r="L668"/>
  <c r="R668"/>
  <c r="K668"/>
  <c r="O668"/>
  <c r="I668"/>
  <c r="Q668"/>
  <c r="N668"/>
  <c r="F668"/>
  <c r="J668"/>
  <c r="J669" l="1"/>
  <c r="R669"/>
  <c r="I669"/>
  <c r="M669"/>
  <c r="Q669"/>
  <c r="F669"/>
  <c r="N669"/>
  <c r="B670"/>
  <c r="G669"/>
  <c r="K669"/>
  <c r="O669"/>
  <c r="L669"/>
  <c r="S669"/>
  <c r="P669"/>
  <c r="H669"/>
  <c r="D668"/>
  <c r="J670" l="1"/>
  <c r="R670"/>
  <c r="I670"/>
  <c r="M670"/>
  <c r="Q670"/>
  <c r="F670"/>
  <c r="N670"/>
  <c r="B671"/>
  <c r="G670"/>
  <c r="K670"/>
  <c r="O670"/>
  <c r="S670"/>
  <c r="P670"/>
  <c r="L670"/>
  <c r="H670"/>
  <c r="D669"/>
  <c r="J671" l="1"/>
  <c r="R671"/>
  <c r="I671"/>
  <c r="M671"/>
  <c r="Q671"/>
  <c r="F671"/>
  <c r="N671"/>
  <c r="B672"/>
  <c r="G671"/>
  <c r="K671"/>
  <c r="O671"/>
  <c r="L671"/>
  <c r="S671"/>
  <c r="P671"/>
  <c r="H671"/>
  <c r="D670"/>
  <c r="L672" l="1"/>
  <c r="R672"/>
  <c r="K672"/>
  <c r="O672"/>
  <c r="H672"/>
  <c r="P672"/>
  <c r="B673"/>
  <c r="G672"/>
  <c r="M672"/>
  <c r="S672"/>
  <c r="N672"/>
  <c r="I672"/>
  <c r="Q672"/>
  <c r="J672"/>
  <c r="F672"/>
  <c r="D671"/>
  <c r="F673" l="1"/>
  <c r="N673"/>
  <c r="B674"/>
  <c r="G673"/>
  <c r="K673"/>
  <c r="O673"/>
  <c r="J673"/>
  <c r="R673"/>
  <c r="I673"/>
  <c r="M673"/>
  <c r="Q673"/>
  <c r="S673"/>
  <c r="P673"/>
  <c r="L673"/>
  <c r="H673"/>
  <c r="D672"/>
  <c r="F674" l="1"/>
  <c r="N674"/>
  <c r="B675"/>
  <c r="G674"/>
  <c r="K674"/>
  <c r="O674"/>
  <c r="J674"/>
  <c r="R674"/>
  <c r="I674"/>
  <c r="M674"/>
  <c r="Q674"/>
  <c r="L674"/>
  <c r="S674"/>
  <c r="P674"/>
  <c r="H674"/>
  <c r="D673"/>
  <c r="F675" l="1"/>
  <c r="N675"/>
  <c r="B676"/>
  <c r="G675"/>
  <c r="K675"/>
  <c r="O675"/>
  <c r="J675"/>
  <c r="R675"/>
  <c r="I675"/>
  <c r="M675"/>
  <c r="Q675"/>
  <c r="S675"/>
  <c r="P675"/>
  <c r="L675"/>
  <c r="H675"/>
  <c r="D674"/>
  <c r="F676" l="1"/>
  <c r="N676"/>
  <c r="B677"/>
  <c r="G676"/>
  <c r="K676"/>
  <c r="O676"/>
  <c r="J676"/>
  <c r="R676"/>
  <c r="I676"/>
  <c r="M676"/>
  <c r="Q676"/>
  <c r="L676"/>
  <c r="S676"/>
  <c r="P676"/>
  <c r="H676"/>
  <c r="D675"/>
  <c r="H677" l="1"/>
  <c r="P677"/>
  <c r="B678"/>
  <c r="G677"/>
  <c r="M677"/>
  <c r="S677"/>
  <c r="L677"/>
  <c r="R677"/>
  <c r="K677"/>
  <c r="O677"/>
  <c r="I677"/>
  <c r="Q677"/>
  <c r="N677"/>
  <c r="F677"/>
  <c r="J677"/>
  <c r="D676"/>
  <c r="J678" l="1"/>
  <c r="R678"/>
  <c r="I678"/>
  <c r="M678"/>
  <c r="Q678"/>
  <c r="F678"/>
  <c r="N678"/>
  <c r="B679"/>
  <c r="G678"/>
  <c r="K678"/>
  <c r="O678"/>
  <c r="S678"/>
  <c r="P678"/>
  <c r="L678"/>
  <c r="H678"/>
  <c r="D677"/>
  <c r="J679" l="1"/>
  <c r="R679"/>
  <c r="I679"/>
  <c r="M679"/>
  <c r="Q679"/>
  <c r="F679"/>
  <c r="N679"/>
  <c r="B680"/>
  <c r="G679"/>
  <c r="K679"/>
  <c r="O679"/>
  <c r="L679"/>
  <c r="S679"/>
  <c r="P679"/>
  <c r="H679"/>
  <c r="D678"/>
  <c r="J680" l="1"/>
  <c r="R680"/>
  <c r="I680"/>
  <c r="M680"/>
  <c r="Q680"/>
  <c r="F680"/>
  <c r="N680"/>
  <c r="B681"/>
  <c r="G680"/>
  <c r="K680"/>
  <c r="O680"/>
  <c r="S680"/>
  <c r="P680"/>
  <c r="L680"/>
  <c r="H680"/>
  <c r="D679"/>
  <c r="J681" l="1"/>
  <c r="R681"/>
  <c r="I681"/>
  <c r="M681"/>
  <c r="Q681"/>
  <c r="F681"/>
  <c r="N681"/>
  <c r="B682"/>
  <c r="G681"/>
  <c r="K681"/>
  <c r="O681"/>
  <c r="L681"/>
  <c r="S681"/>
  <c r="P681"/>
  <c r="H681"/>
  <c r="D680"/>
  <c r="J682" l="1"/>
  <c r="R682"/>
  <c r="I682"/>
  <c r="M682"/>
  <c r="Q682"/>
  <c r="F682"/>
  <c r="N682"/>
  <c r="B683"/>
  <c r="G682"/>
  <c r="K682"/>
  <c r="O682"/>
  <c r="S682"/>
  <c r="P682"/>
  <c r="L682"/>
  <c r="H682"/>
  <c r="D681"/>
  <c r="L683" l="1"/>
  <c r="R683"/>
  <c r="K683"/>
  <c r="O683"/>
  <c r="H683"/>
  <c r="P683"/>
  <c r="B684"/>
  <c r="G683"/>
  <c r="M683"/>
  <c r="S683"/>
  <c r="N683"/>
  <c r="I683"/>
  <c r="Q683"/>
  <c r="J683"/>
  <c r="F683"/>
  <c r="D683" s="1"/>
  <c r="D682"/>
  <c r="H684" l="1"/>
  <c r="P684"/>
  <c r="B685"/>
  <c r="G684"/>
  <c r="M684"/>
  <c r="S684"/>
  <c r="L684"/>
  <c r="R684"/>
  <c r="K684"/>
  <c r="O684"/>
  <c r="I684"/>
  <c r="Q684"/>
  <c r="N684"/>
  <c r="F684"/>
  <c r="J684"/>
  <c r="J685" l="1"/>
  <c r="R685"/>
  <c r="I685"/>
  <c r="M685"/>
  <c r="Q685"/>
  <c r="F685"/>
  <c r="N685"/>
  <c r="B686"/>
  <c r="G685"/>
  <c r="K685"/>
  <c r="O685"/>
  <c r="L685"/>
  <c r="S685"/>
  <c r="P685"/>
  <c r="H685"/>
  <c r="D684"/>
  <c r="L686" l="1"/>
  <c r="R686"/>
  <c r="K686"/>
  <c r="O686"/>
  <c r="H686"/>
  <c r="P686"/>
  <c r="B687"/>
  <c r="G686"/>
  <c r="M686"/>
  <c r="S686"/>
  <c r="N686"/>
  <c r="I686"/>
  <c r="Q686"/>
  <c r="J686"/>
  <c r="F686"/>
  <c r="D686" s="1"/>
  <c r="D685"/>
  <c r="H687" l="1"/>
  <c r="P687"/>
  <c r="B688"/>
  <c r="G687"/>
  <c r="M687"/>
  <c r="S687"/>
  <c r="L687"/>
  <c r="R687"/>
  <c r="K687"/>
  <c r="O687"/>
  <c r="I687"/>
  <c r="Q687"/>
  <c r="N687"/>
  <c r="F687"/>
  <c r="J687"/>
  <c r="J688" l="1"/>
  <c r="R688"/>
  <c r="I688"/>
  <c r="M688"/>
  <c r="Q688"/>
  <c r="F688"/>
  <c r="N688"/>
  <c r="B689"/>
  <c r="G688"/>
  <c r="K688"/>
  <c r="O688"/>
  <c r="S688"/>
  <c r="P688"/>
  <c r="L688"/>
  <c r="H688"/>
  <c r="D687"/>
  <c r="J689" l="1"/>
  <c r="R689"/>
  <c r="I689"/>
  <c r="M689"/>
  <c r="Q689"/>
  <c r="F689"/>
  <c r="N689"/>
  <c r="B690"/>
  <c r="G689"/>
  <c r="K689"/>
  <c r="O689"/>
  <c r="L689"/>
  <c r="S689"/>
  <c r="P689"/>
  <c r="H689"/>
  <c r="D688"/>
  <c r="L690" l="1"/>
  <c r="R690"/>
  <c r="K690"/>
  <c r="O690"/>
  <c r="H690"/>
  <c r="P690"/>
  <c r="B691"/>
  <c r="G690"/>
  <c r="M690"/>
  <c r="S690"/>
  <c r="N690"/>
  <c r="I690"/>
  <c r="Q690"/>
  <c r="J690"/>
  <c r="F690"/>
  <c r="D690" s="1"/>
  <c r="D689"/>
  <c r="F691" l="1"/>
  <c r="N691"/>
  <c r="B692"/>
  <c r="G691"/>
  <c r="K691"/>
  <c r="O691"/>
  <c r="J691"/>
  <c r="R691"/>
  <c r="I691"/>
  <c r="M691"/>
  <c r="Q691"/>
  <c r="S691"/>
  <c r="P691"/>
  <c r="L691"/>
  <c r="H691"/>
  <c r="H692" l="1"/>
  <c r="P692"/>
  <c r="B693"/>
  <c r="G692"/>
  <c r="M692"/>
  <c r="S692"/>
  <c r="L692"/>
  <c r="R692"/>
  <c r="K692"/>
  <c r="O692"/>
  <c r="I692"/>
  <c r="Q692"/>
  <c r="N692"/>
  <c r="F692"/>
  <c r="D692" s="1"/>
  <c r="J692"/>
  <c r="D691"/>
  <c r="L693" l="1"/>
  <c r="R693"/>
  <c r="K693"/>
  <c r="O693"/>
  <c r="H693"/>
  <c r="P693"/>
  <c r="B694"/>
  <c r="G693"/>
  <c r="M693"/>
  <c r="S693"/>
  <c r="N693"/>
  <c r="I693"/>
  <c r="Q693"/>
  <c r="J693"/>
  <c r="F693"/>
  <c r="D693" s="1"/>
  <c r="F694" l="1"/>
  <c r="N694"/>
  <c r="B695"/>
  <c r="G694"/>
  <c r="K694"/>
  <c r="O694"/>
  <c r="J694"/>
  <c r="R694"/>
  <c r="I694"/>
  <c r="M694"/>
  <c r="Q694"/>
  <c r="L694"/>
  <c r="S694"/>
  <c r="P694"/>
  <c r="H694"/>
  <c r="F695" l="1"/>
  <c r="N695"/>
  <c r="B696"/>
  <c r="G695"/>
  <c r="K695"/>
  <c r="O695"/>
  <c r="J695"/>
  <c r="R695"/>
  <c r="I695"/>
  <c r="M695"/>
  <c r="Q695"/>
  <c r="S695"/>
  <c r="P695"/>
  <c r="L695"/>
  <c r="H695"/>
  <c r="D694"/>
  <c r="H696" l="1"/>
  <c r="P696"/>
  <c r="B697"/>
  <c r="G696"/>
  <c r="M696"/>
  <c r="S696"/>
  <c r="L696"/>
  <c r="R696"/>
  <c r="K696"/>
  <c r="O696"/>
  <c r="I696"/>
  <c r="Q696"/>
  <c r="N696"/>
  <c r="F696"/>
  <c r="J696"/>
  <c r="D695"/>
  <c r="L697" l="1"/>
  <c r="R697"/>
  <c r="K697"/>
  <c r="O697"/>
  <c r="H697"/>
  <c r="P697"/>
  <c r="B698"/>
  <c r="G697"/>
  <c r="M697"/>
  <c r="S697"/>
  <c r="N697"/>
  <c r="I697"/>
  <c r="Q697"/>
  <c r="J697"/>
  <c r="F697"/>
  <c r="D697" s="1"/>
  <c r="D696"/>
  <c r="F698" l="1"/>
  <c r="N698"/>
  <c r="B699"/>
  <c r="G698"/>
  <c r="K698"/>
  <c r="O698"/>
  <c r="J698"/>
  <c r="R698"/>
  <c r="I698"/>
  <c r="M698"/>
  <c r="Q698"/>
  <c r="L698"/>
  <c r="S698"/>
  <c r="P698"/>
  <c r="H698"/>
  <c r="F699" l="1"/>
  <c r="N699"/>
  <c r="B700"/>
  <c r="G699"/>
  <c r="K699"/>
  <c r="O699"/>
  <c r="J699"/>
  <c r="R699"/>
  <c r="I699"/>
  <c r="M699"/>
  <c r="Q699"/>
  <c r="S699"/>
  <c r="P699"/>
  <c r="L699"/>
  <c r="H699"/>
  <c r="D698"/>
  <c r="F700" l="1"/>
  <c r="N700"/>
  <c r="B701"/>
  <c r="G700"/>
  <c r="K700"/>
  <c r="O700"/>
  <c r="J700"/>
  <c r="R700"/>
  <c r="I700"/>
  <c r="M700"/>
  <c r="Q700"/>
  <c r="L700"/>
  <c r="S700"/>
  <c r="P700"/>
  <c r="H700"/>
  <c r="D699"/>
  <c r="H701" l="1"/>
  <c r="P701"/>
  <c r="B702"/>
  <c r="G701"/>
  <c r="M701"/>
  <c r="S701"/>
  <c r="L701"/>
  <c r="R701"/>
  <c r="K701"/>
  <c r="O701"/>
  <c r="I701"/>
  <c r="Q701"/>
  <c r="N701"/>
  <c r="F701"/>
  <c r="J701"/>
  <c r="D700"/>
  <c r="J702" l="1"/>
  <c r="G702"/>
  <c r="K702"/>
  <c r="O702"/>
  <c r="N702"/>
  <c r="P702"/>
  <c r="F702"/>
  <c r="I702"/>
  <c r="M702"/>
  <c r="Q702"/>
  <c r="R702"/>
  <c r="B703"/>
  <c r="S702"/>
  <c r="L702"/>
  <c r="H702"/>
  <c r="D701"/>
  <c r="I703" l="1"/>
  <c r="M703"/>
  <c r="Q703"/>
  <c r="N703"/>
  <c r="H703"/>
  <c r="B704"/>
  <c r="G703"/>
  <c r="K703"/>
  <c r="O703"/>
  <c r="F703"/>
  <c r="R703"/>
  <c r="P703"/>
  <c r="L703"/>
  <c r="S703"/>
  <c r="J703"/>
  <c r="D702"/>
  <c r="G704" l="1"/>
  <c r="K704"/>
  <c r="O704"/>
  <c r="F704"/>
  <c r="R704"/>
  <c r="P704"/>
  <c r="I704"/>
  <c r="M704"/>
  <c r="Q704"/>
  <c r="N704"/>
  <c r="H704"/>
  <c r="B705"/>
  <c r="S704"/>
  <c r="L704"/>
  <c r="J704"/>
  <c r="D703"/>
  <c r="I705" l="1"/>
  <c r="M705"/>
  <c r="Q705"/>
  <c r="N705"/>
  <c r="H705"/>
  <c r="B706"/>
  <c r="G705"/>
  <c r="K705"/>
  <c r="O705"/>
  <c r="F705"/>
  <c r="R705"/>
  <c r="P705"/>
  <c r="L705"/>
  <c r="S705"/>
  <c r="J705"/>
  <c r="D704"/>
  <c r="G706" l="1"/>
  <c r="M706"/>
  <c r="S706"/>
  <c r="R706"/>
  <c r="B707"/>
  <c r="K706"/>
  <c r="O706"/>
  <c r="J706"/>
  <c r="L706"/>
  <c r="P706"/>
  <c r="N706"/>
  <c r="I706"/>
  <c r="Q706"/>
  <c r="H706"/>
  <c r="F706"/>
  <c r="D706" s="1"/>
  <c r="D705"/>
  <c r="G707" l="1"/>
  <c r="M707"/>
  <c r="S707"/>
  <c r="R707"/>
  <c r="B708"/>
  <c r="K707"/>
  <c r="O707"/>
  <c r="J707"/>
  <c r="L707"/>
  <c r="I707"/>
  <c r="Q707"/>
  <c r="P707"/>
  <c r="N707"/>
  <c r="F707"/>
  <c r="H707"/>
  <c r="G708" l="1"/>
  <c r="M708"/>
  <c r="S708"/>
  <c r="R708"/>
  <c r="B709"/>
  <c r="K708"/>
  <c r="O708"/>
  <c r="J708"/>
  <c r="L708"/>
  <c r="P708"/>
  <c r="N708"/>
  <c r="I708"/>
  <c r="Q708"/>
  <c r="H708"/>
  <c r="F708"/>
  <c r="D707"/>
  <c r="G709" l="1"/>
  <c r="M709"/>
  <c r="S709"/>
  <c r="R709"/>
  <c r="B710"/>
  <c r="K709"/>
  <c r="O709"/>
  <c r="J709"/>
  <c r="L709"/>
  <c r="I709"/>
  <c r="Q709"/>
  <c r="P709"/>
  <c r="N709"/>
  <c r="F709"/>
  <c r="D709" s="1"/>
  <c r="H709"/>
  <c r="D708"/>
  <c r="G710" l="1"/>
  <c r="M710"/>
  <c r="S710"/>
  <c r="R710"/>
  <c r="B711"/>
  <c r="K710"/>
  <c r="O710"/>
  <c r="J710"/>
  <c r="L710"/>
  <c r="P710"/>
  <c r="N710"/>
  <c r="I710"/>
  <c r="Q710"/>
  <c r="H710"/>
  <c r="F710"/>
  <c r="G711" l="1"/>
  <c r="K711"/>
  <c r="O711"/>
  <c r="F711"/>
  <c r="R711"/>
  <c r="P711"/>
  <c r="I711"/>
  <c r="M711"/>
  <c r="Q711"/>
  <c r="N711"/>
  <c r="H711"/>
  <c r="B712"/>
  <c r="S711"/>
  <c r="L711"/>
  <c r="J711"/>
  <c r="D710"/>
  <c r="I712" l="1"/>
  <c r="M712"/>
  <c r="Q712"/>
  <c r="N712"/>
  <c r="H712"/>
  <c r="B713"/>
  <c r="G712"/>
  <c r="K712"/>
  <c r="O712"/>
  <c r="F712"/>
  <c r="R712"/>
  <c r="P712"/>
  <c r="L712"/>
  <c r="S712"/>
  <c r="J712"/>
  <c r="D711"/>
  <c r="G713" l="1"/>
  <c r="M713"/>
  <c r="S713"/>
  <c r="R713"/>
  <c r="B714"/>
  <c r="K713"/>
  <c r="O713"/>
  <c r="J713"/>
  <c r="L713"/>
  <c r="I713"/>
  <c r="Q713"/>
  <c r="P713"/>
  <c r="N713"/>
  <c r="F713"/>
  <c r="D713" s="1"/>
  <c r="H713"/>
  <c r="D712"/>
  <c r="G714" l="1"/>
  <c r="M714"/>
  <c r="S714"/>
  <c r="R714"/>
  <c r="B715"/>
  <c r="K714"/>
  <c r="O714"/>
  <c r="J714"/>
  <c r="L714"/>
  <c r="P714"/>
  <c r="N714"/>
  <c r="I714"/>
  <c r="Q714"/>
  <c r="H714"/>
  <c r="F714"/>
  <c r="G715" l="1"/>
  <c r="M715"/>
  <c r="S715"/>
  <c r="R715"/>
  <c r="B716"/>
  <c r="K715"/>
  <c r="O715"/>
  <c r="J715"/>
  <c r="L715"/>
  <c r="I715"/>
  <c r="Q715"/>
  <c r="P715"/>
  <c r="N715"/>
  <c r="F715"/>
  <c r="D715" s="1"/>
  <c r="H715"/>
  <c r="D714"/>
  <c r="G716" l="1"/>
  <c r="M716"/>
  <c r="S716"/>
  <c r="R716"/>
  <c r="B717"/>
  <c r="K716"/>
  <c r="O716"/>
  <c r="J716"/>
  <c r="L716"/>
  <c r="P716"/>
  <c r="N716"/>
  <c r="I716"/>
  <c r="Q716"/>
  <c r="H716"/>
  <c r="F716"/>
  <c r="G717" l="1"/>
  <c r="K717"/>
  <c r="O717"/>
  <c r="F717"/>
  <c r="R717"/>
  <c r="P717"/>
  <c r="I717"/>
  <c r="M717"/>
  <c r="Q717"/>
  <c r="N717"/>
  <c r="H717"/>
  <c r="B718"/>
  <c r="S717"/>
  <c r="L717"/>
  <c r="J717"/>
  <c r="D716"/>
  <c r="I718" l="1"/>
  <c r="M718"/>
  <c r="Q718"/>
  <c r="N718"/>
  <c r="H718"/>
  <c r="B719"/>
  <c r="G718"/>
  <c r="K718"/>
  <c r="O718"/>
  <c r="F718"/>
  <c r="R718"/>
  <c r="P718"/>
  <c r="L718"/>
  <c r="S718"/>
  <c r="J718"/>
  <c r="D717"/>
  <c r="G719" l="1"/>
  <c r="M719"/>
  <c r="S719"/>
  <c r="R719"/>
  <c r="B720"/>
  <c r="K719"/>
  <c r="O719"/>
  <c r="J719"/>
  <c r="L719"/>
  <c r="I719"/>
  <c r="Q719"/>
  <c r="P719"/>
  <c r="N719"/>
  <c r="F719"/>
  <c r="D719" s="1"/>
  <c r="H719"/>
  <c r="D718"/>
  <c r="G720" l="1"/>
  <c r="M720"/>
  <c r="S720"/>
  <c r="R720"/>
  <c r="B721"/>
  <c r="K720"/>
  <c r="O720"/>
  <c r="J720"/>
  <c r="L720"/>
  <c r="P720"/>
  <c r="N720"/>
  <c r="I720"/>
  <c r="Q720"/>
  <c r="H720"/>
  <c r="F720"/>
  <c r="G721" l="1"/>
  <c r="K721"/>
  <c r="O721"/>
  <c r="F721"/>
  <c r="R721"/>
  <c r="P721"/>
  <c r="I721"/>
  <c r="M721"/>
  <c r="Q721"/>
  <c r="N721"/>
  <c r="H721"/>
  <c r="B722"/>
  <c r="S721"/>
  <c r="L721"/>
  <c r="J721"/>
  <c r="D720"/>
  <c r="I722" l="1"/>
  <c r="M722"/>
  <c r="Q722"/>
  <c r="N722"/>
  <c r="H722"/>
  <c r="B723"/>
  <c r="G722"/>
  <c r="K722"/>
  <c r="O722"/>
  <c r="F722"/>
  <c r="R722"/>
  <c r="P722"/>
  <c r="L722"/>
  <c r="S722"/>
  <c r="J722"/>
  <c r="D721"/>
  <c r="G723" l="1"/>
  <c r="K723"/>
  <c r="O723"/>
  <c r="F723"/>
  <c r="R723"/>
  <c r="P723"/>
  <c r="I723"/>
  <c r="M723"/>
  <c r="Q723"/>
  <c r="N723"/>
  <c r="H723"/>
  <c r="B724"/>
  <c r="S723"/>
  <c r="L723"/>
  <c r="J723"/>
  <c r="D722"/>
  <c r="I724" l="1"/>
  <c r="M724"/>
  <c r="Q724"/>
  <c r="N724"/>
  <c r="H724"/>
  <c r="B725"/>
  <c r="G724"/>
  <c r="K724"/>
  <c r="O724"/>
  <c r="F724"/>
  <c r="R724"/>
  <c r="P724"/>
  <c r="L724"/>
  <c r="S724"/>
  <c r="J724"/>
  <c r="D723"/>
  <c r="G725" l="1"/>
  <c r="K725"/>
  <c r="O725"/>
  <c r="F725"/>
  <c r="R725"/>
  <c r="P725"/>
  <c r="I725"/>
  <c r="M725"/>
  <c r="Q725"/>
  <c r="N725"/>
  <c r="H725"/>
  <c r="B726"/>
  <c r="S725"/>
  <c r="L725"/>
  <c r="J725"/>
  <c r="D724"/>
  <c r="K726" l="1"/>
  <c r="O726"/>
  <c r="J726"/>
  <c r="L726"/>
  <c r="G726"/>
  <c r="M726"/>
  <c r="S726"/>
  <c r="R726"/>
  <c r="B727"/>
  <c r="I726"/>
  <c r="Q726"/>
  <c r="P726"/>
  <c r="N726"/>
  <c r="F726"/>
  <c r="D726" s="1"/>
  <c r="H726"/>
  <c r="D725"/>
  <c r="K727" l="1"/>
  <c r="O727"/>
  <c r="J727"/>
  <c r="L727"/>
  <c r="G727"/>
  <c r="M727"/>
  <c r="S727"/>
  <c r="R727"/>
  <c r="B728"/>
  <c r="P727"/>
  <c r="N727"/>
  <c r="I727"/>
  <c r="Q727"/>
  <c r="H727"/>
  <c r="F727"/>
  <c r="D727" s="1"/>
  <c r="K728" l="1"/>
  <c r="O728"/>
  <c r="J728"/>
  <c r="L728"/>
  <c r="G728"/>
  <c r="M728"/>
  <c r="S728"/>
  <c r="R728"/>
  <c r="B729"/>
  <c r="I728"/>
  <c r="Q728"/>
  <c r="P728"/>
  <c r="N728"/>
  <c r="F728"/>
  <c r="D728" s="1"/>
  <c r="H728"/>
  <c r="I729" l="1"/>
  <c r="M729"/>
  <c r="Q729"/>
  <c r="N729"/>
  <c r="H729"/>
  <c r="B730"/>
  <c r="G729"/>
  <c r="K729"/>
  <c r="O729"/>
  <c r="F729"/>
  <c r="R729"/>
  <c r="P729"/>
  <c r="L729"/>
  <c r="S729"/>
  <c r="J729"/>
  <c r="G730" l="1"/>
  <c r="K730"/>
  <c r="O730"/>
  <c r="F730"/>
  <c r="R730"/>
  <c r="P730"/>
  <c r="I730"/>
  <c r="M730"/>
  <c r="Q730"/>
  <c r="N730"/>
  <c r="H730"/>
  <c r="B731"/>
  <c r="S730"/>
  <c r="L730"/>
  <c r="J730"/>
  <c r="D729"/>
  <c r="I731" l="1"/>
  <c r="M731"/>
  <c r="Q731"/>
  <c r="R731"/>
  <c r="H731"/>
  <c r="G731"/>
  <c r="K731"/>
  <c r="O731"/>
  <c r="J731"/>
  <c r="B732"/>
  <c r="P731"/>
  <c r="N731"/>
  <c r="L731"/>
  <c r="S731"/>
  <c r="F731"/>
  <c r="D730"/>
  <c r="H732" l="1"/>
  <c r="P732"/>
  <c r="B733"/>
  <c r="G732"/>
  <c r="M732"/>
  <c r="S732"/>
  <c r="L732"/>
  <c r="R732"/>
  <c r="K732"/>
  <c r="O732"/>
  <c r="I732"/>
  <c r="Q732"/>
  <c r="N732"/>
  <c r="J732"/>
  <c r="F732"/>
  <c r="D731"/>
  <c r="L733" l="1"/>
  <c r="R733"/>
  <c r="K733"/>
  <c r="O733"/>
  <c r="H733"/>
  <c r="P733"/>
  <c r="B734"/>
  <c r="G733"/>
  <c r="M733"/>
  <c r="S733"/>
  <c r="I733"/>
  <c r="Q733"/>
  <c r="N733"/>
  <c r="J733"/>
  <c r="F733"/>
  <c r="D733" s="1"/>
  <c r="D732"/>
  <c r="H734" l="1"/>
  <c r="P734"/>
  <c r="B735"/>
  <c r="G734"/>
  <c r="M734"/>
  <c r="S734"/>
  <c r="L734"/>
  <c r="R734"/>
  <c r="K734"/>
  <c r="O734"/>
  <c r="I734"/>
  <c r="Q734"/>
  <c r="N734"/>
  <c r="J734"/>
  <c r="F734"/>
  <c r="L735" l="1"/>
  <c r="R735"/>
  <c r="K735"/>
  <c r="O735"/>
  <c r="H735"/>
  <c r="P735"/>
  <c r="B736"/>
  <c r="G735"/>
  <c r="M735"/>
  <c r="S735"/>
  <c r="I735"/>
  <c r="Q735"/>
  <c r="N735"/>
  <c r="J735"/>
  <c r="F735"/>
  <c r="D734"/>
  <c r="H736" l="1"/>
  <c r="P736"/>
  <c r="B737"/>
  <c r="G736"/>
  <c r="M736"/>
  <c r="S736"/>
  <c r="L736"/>
  <c r="R736"/>
  <c r="K736"/>
  <c r="O736"/>
  <c r="I736"/>
  <c r="Q736"/>
  <c r="N736"/>
  <c r="J736"/>
  <c r="F736"/>
  <c r="D736" s="1"/>
  <c r="D735"/>
  <c r="L737" l="1"/>
  <c r="R737"/>
  <c r="K737"/>
  <c r="O737"/>
  <c r="H737"/>
  <c r="P737"/>
  <c r="B738"/>
  <c r="G737"/>
  <c r="M737"/>
  <c r="S737"/>
  <c r="I737"/>
  <c r="Q737"/>
  <c r="N737"/>
  <c r="J737"/>
  <c r="F737"/>
  <c r="H738" l="1"/>
  <c r="P738"/>
  <c r="B739"/>
  <c r="G738"/>
  <c r="M738"/>
  <c r="S738"/>
  <c r="L738"/>
  <c r="R738"/>
  <c r="K738"/>
  <c r="O738"/>
  <c r="I738"/>
  <c r="Q738"/>
  <c r="N738"/>
  <c r="J738"/>
  <c r="F738"/>
  <c r="D737"/>
  <c r="L739" l="1"/>
  <c r="R739"/>
  <c r="K739"/>
  <c r="O739"/>
  <c r="H739"/>
  <c r="P739"/>
  <c r="B740"/>
  <c r="G739"/>
  <c r="M739"/>
  <c r="S739"/>
  <c r="I739"/>
  <c r="Q739"/>
  <c r="N739"/>
  <c r="J739"/>
  <c r="F739"/>
  <c r="D738"/>
  <c r="H740" l="1"/>
  <c r="P740"/>
  <c r="B741"/>
  <c r="G740"/>
  <c r="M740"/>
  <c r="S740"/>
  <c r="L740"/>
  <c r="R740"/>
  <c r="K740"/>
  <c r="O740"/>
  <c r="I740"/>
  <c r="Q740"/>
  <c r="N740"/>
  <c r="J740"/>
  <c r="F740"/>
  <c r="D739"/>
  <c r="J741" l="1"/>
  <c r="R741"/>
  <c r="I741"/>
  <c r="M741"/>
  <c r="Q741"/>
  <c r="F741"/>
  <c r="N741"/>
  <c r="B742"/>
  <c r="G741"/>
  <c r="K741"/>
  <c r="O741"/>
  <c r="S741"/>
  <c r="P741"/>
  <c r="L741"/>
  <c r="H741"/>
  <c r="D740"/>
  <c r="L742" l="1"/>
  <c r="R742"/>
  <c r="K742"/>
  <c r="O742"/>
  <c r="H742"/>
  <c r="P742"/>
  <c r="B743"/>
  <c r="G742"/>
  <c r="M742"/>
  <c r="S742"/>
  <c r="I742"/>
  <c r="Q742"/>
  <c r="N742"/>
  <c r="J742"/>
  <c r="F742"/>
  <c r="D742" s="1"/>
  <c r="D741"/>
  <c r="H743" l="1"/>
  <c r="P743"/>
  <c r="B744"/>
  <c r="G743"/>
  <c r="M743"/>
  <c r="S743"/>
  <c r="L743"/>
  <c r="R743"/>
  <c r="K743"/>
  <c r="O743"/>
  <c r="I743"/>
  <c r="Q743"/>
  <c r="N743"/>
  <c r="J743"/>
  <c r="F743"/>
  <c r="D743" s="1"/>
  <c r="J744" l="1"/>
  <c r="R744"/>
  <c r="I744"/>
  <c r="M744"/>
  <c r="Q744"/>
  <c r="F744"/>
  <c r="N744"/>
  <c r="B745"/>
  <c r="G744"/>
  <c r="K744"/>
  <c r="O744"/>
  <c r="L744"/>
  <c r="S744"/>
  <c r="P744"/>
  <c r="H744"/>
  <c r="J745" l="1"/>
  <c r="R745"/>
  <c r="I745"/>
  <c r="M745"/>
  <c r="Q745"/>
  <c r="F745"/>
  <c r="N745"/>
  <c r="B746"/>
  <c r="G745"/>
  <c r="K745"/>
  <c r="O745"/>
  <c r="S745"/>
  <c r="P745"/>
  <c r="L745"/>
  <c r="H745"/>
  <c r="D744"/>
  <c r="L746" l="1"/>
  <c r="R746"/>
  <c r="K746"/>
  <c r="O746"/>
  <c r="H746"/>
  <c r="P746"/>
  <c r="B747"/>
  <c r="G746"/>
  <c r="M746"/>
  <c r="S746"/>
  <c r="I746"/>
  <c r="Q746"/>
  <c r="N746"/>
  <c r="J746"/>
  <c r="F746"/>
  <c r="D745"/>
  <c r="H747" l="1"/>
  <c r="P747"/>
  <c r="B748"/>
  <c r="G747"/>
  <c r="M747"/>
  <c r="S747"/>
  <c r="L747"/>
  <c r="R747"/>
  <c r="K747"/>
  <c r="O747"/>
  <c r="I747"/>
  <c r="Q747"/>
  <c r="N747"/>
  <c r="J747"/>
  <c r="F747"/>
  <c r="D746"/>
  <c r="L748" l="1"/>
  <c r="R748"/>
  <c r="K748"/>
  <c r="O748"/>
  <c r="H748"/>
  <c r="P748"/>
  <c r="B749"/>
  <c r="G748"/>
  <c r="M748"/>
  <c r="S748"/>
  <c r="I748"/>
  <c r="Q748"/>
  <c r="N748"/>
  <c r="J748"/>
  <c r="F748"/>
  <c r="D747"/>
  <c r="F749" l="1"/>
  <c r="N749"/>
  <c r="B750"/>
  <c r="G749"/>
  <c r="K749"/>
  <c r="O749"/>
  <c r="J749"/>
  <c r="R749"/>
  <c r="I749"/>
  <c r="M749"/>
  <c r="Q749"/>
  <c r="L749"/>
  <c r="S749"/>
  <c r="P749"/>
  <c r="H749"/>
  <c r="D748"/>
  <c r="F750" l="1"/>
  <c r="N750"/>
  <c r="B751"/>
  <c r="G750"/>
  <c r="K750"/>
  <c r="O750"/>
  <c r="J750"/>
  <c r="R750"/>
  <c r="I750"/>
  <c r="M750"/>
  <c r="Q750"/>
  <c r="S750"/>
  <c r="P750"/>
  <c r="L750"/>
  <c r="H750"/>
  <c r="D749"/>
  <c r="F751" l="1"/>
  <c r="N751"/>
  <c r="B752"/>
  <c r="G751"/>
  <c r="K751"/>
  <c r="O751"/>
  <c r="J751"/>
  <c r="R751"/>
  <c r="I751"/>
  <c r="M751"/>
  <c r="Q751"/>
  <c r="L751"/>
  <c r="S751"/>
  <c r="P751"/>
  <c r="H751"/>
  <c r="D750"/>
  <c r="H752" l="1"/>
  <c r="P752"/>
  <c r="B753"/>
  <c r="G752"/>
  <c r="M752"/>
  <c r="S752"/>
  <c r="L752"/>
  <c r="R752"/>
  <c r="K752"/>
  <c r="O752"/>
  <c r="I752"/>
  <c r="Q752"/>
  <c r="N752"/>
  <c r="J752"/>
  <c r="F752"/>
  <c r="D752" s="1"/>
  <c r="D751"/>
  <c r="J753" l="1"/>
  <c r="R753"/>
  <c r="I753"/>
  <c r="M753"/>
  <c r="Q753"/>
  <c r="F753"/>
  <c r="N753"/>
  <c r="B754"/>
  <c r="G753"/>
  <c r="K753"/>
  <c r="O753"/>
  <c r="S753"/>
  <c r="P753"/>
  <c r="L753"/>
  <c r="H753"/>
  <c r="J754" l="1"/>
  <c r="R754"/>
  <c r="I754"/>
  <c r="M754"/>
  <c r="Q754"/>
  <c r="F754"/>
  <c r="N754"/>
  <c r="B755"/>
  <c r="G754"/>
  <c r="K754"/>
  <c r="O754"/>
  <c r="L754"/>
  <c r="S754"/>
  <c r="P754"/>
  <c r="H754"/>
  <c r="D753"/>
  <c r="J755" l="1"/>
  <c r="R755"/>
  <c r="I755"/>
  <c r="M755"/>
  <c r="Q755"/>
  <c r="F755"/>
  <c r="N755"/>
  <c r="B756"/>
  <c r="G755"/>
  <c r="K755"/>
  <c r="O755"/>
  <c r="S755"/>
  <c r="P755"/>
  <c r="L755"/>
  <c r="H755"/>
  <c r="D754"/>
  <c r="J756" l="1"/>
  <c r="R756"/>
  <c r="I756"/>
  <c r="M756"/>
  <c r="Q756"/>
  <c r="F756"/>
  <c r="N756"/>
  <c r="B757"/>
  <c r="G756"/>
  <c r="K756"/>
  <c r="O756"/>
  <c r="L756"/>
  <c r="S756"/>
  <c r="P756"/>
  <c r="H756"/>
  <c r="D755"/>
  <c r="J757" l="1"/>
  <c r="R757"/>
  <c r="I757"/>
  <c r="M757"/>
  <c r="Q757"/>
  <c r="F757"/>
  <c r="N757"/>
  <c r="B758"/>
  <c r="G757"/>
  <c r="K757"/>
  <c r="O757"/>
  <c r="S757"/>
  <c r="P757"/>
  <c r="L757"/>
  <c r="H757"/>
  <c r="D756"/>
  <c r="J758" l="1"/>
  <c r="R758"/>
  <c r="I758"/>
  <c r="M758"/>
  <c r="Q758"/>
  <c r="F758"/>
  <c r="N758"/>
  <c r="B759"/>
  <c r="G758"/>
  <c r="K758"/>
  <c r="O758"/>
  <c r="L758"/>
  <c r="S758"/>
  <c r="P758"/>
  <c r="H758"/>
  <c r="D757"/>
  <c r="J759" l="1"/>
  <c r="R759"/>
  <c r="I759"/>
  <c r="M759"/>
  <c r="Q759"/>
  <c r="F759"/>
  <c r="N759"/>
  <c r="B760"/>
  <c r="G759"/>
  <c r="K759"/>
  <c r="O759"/>
  <c r="S759"/>
  <c r="P759"/>
  <c r="L759"/>
  <c r="H759"/>
  <c r="D758"/>
  <c r="J760" l="1"/>
  <c r="R760"/>
  <c r="I760"/>
  <c r="M760"/>
  <c r="Q760"/>
  <c r="F760"/>
  <c r="N760"/>
  <c r="B761"/>
  <c r="G760"/>
  <c r="K760"/>
  <c r="O760"/>
  <c r="L760"/>
  <c r="S760"/>
  <c r="P760"/>
  <c r="H760"/>
  <c r="D759"/>
  <c r="J761" l="1"/>
  <c r="R761"/>
  <c r="I761"/>
  <c r="M761"/>
  <c r="Q761"/>
  <c r="F761"/>
  <c r="N761"/>
  <c r="B762"/>
  <c r="G761"/>
  <c r="K761"/>
  <c r="O761"/>
  <c r="S761"/>
  <c r="P761"/>
  <c r="L761"/>
  <c r="H761"/>
  <c r="D760"/>
  <c r="L762" l="1"/>
  <c r="R762"/>
  <c r="K762"/>
  <c r="O762"/>
  <c r="H762"/>
  <c r="P762"/>
  <c r="B763"/>
  <c r="G762"/>
  <c r="M762"/>
  <c r="S762"/>
  <c r="I762"/>
  <c r="Q762"/>
  <c r="N762"/>
  <c r="J762"/>
  <c r="F762"/>
  <c r="D761"/>
  <c r="H763" l="1"/>
  <c r="P763"/>
  <c r="B764"/>
  <c r="G763"/>
  <c r="M763"/>
  <c r="S763"/>
  <c r="L763"/>
  <c r="R763"/>
  <c r="K763"/>
  <c r="O763"/>
  <c r="I763"/>
  <c r="Q763"/>
  <c r="N763"/>
  <c r="J763"/>
  <c r="F763"/>
  <c r="D763" s="1"/>
  <c r="D762"/>
  <c r="J764" l="1"/>
  <c r="R764"/>
  <c r="I764"/>
  <c r="M764"/>
  <c r="Q764"/>
  <c r="F764"/>
  <c r="N764"/>
  <c r="B765"/>
  <c r="G764"/>
  <c r="K764"/>
  <c r="O764"/>
  <c r="L764"/>
  <c r="S764"/>
  <c r="P764"/>
  <c r="H764"/>
  <c r="L765" l="1"/>
  <c r="R765"/>
  <c r="K765"/>
  <c r="O765"/>
  <c r="H765"/>
  <c r="P765"/>
  <c r="B766"/>
  <c r="G765"/>
  <c r="M765"/>
  <c r="S765"/>
  <c r="I765"/>
  <c r="Q765"/>
  <c r="N765"/>
  <c r="J765"/>
  <c r="F765"/>
  <c r="D764"/>
  <c r="F766" l="1"/>
  <c r="N766"/>
  <c r="B767"/>
  <c r="G766"/>
  <c r="K766"/>
  <c r="O766"/>
  <c r="J766"/>
  <c r="R766"/>
  <c r="I766"/>
  <c r="M766"/>
  <c r="Q766"/>
  <c r="S766"/>
  <c r="P766"/>
  <c r="L766"/>
  <c r="H766"/>
  <c r="D765"/>
  <c r="H767" l="1"/>
  <c r="P767"/>
  <c r="B768"/>
  <c r="G767"/>
  <c r="M767"/>
  <c r="S767"/>
  <c r="L767"/>
  <c r="R767"/>
  <c r="K767"/>
  <c r="O767"/>
  <c r="I767"/>
  <c r="Q767"/>
  <c r="N767"/>
  <c r="J767"/>
  <c r="F767"/>
  <c r="D766"/>
  <c r="J768" l="1"/>
  <c r="R768"/>
  <c r="I768"/>
  <c r="M768"/>
  <c r="Q768"/>
  <c r="F768"/>
  <c r="N768"/>
  <c r="B769"/>
  <c r="G768"/>
  <c r="K768"/>
  <c r="O768"/>
  <c r="L768"/>
  <c r="S768"/>
  <c r="P768"/>
  <c r="H768"/>
  <c r="D767"/>
  <c r="J769" l="1"/>
  <c r="R769"/>
  <c r="I769"/>
  <c r="M769"/>
  <c r="Q769"/>
  <c r="F769"/>
  <c r="N769"/>
  <c r="B770"/>
  <c r="G769"/>
  <c r="K769"/>
  <c r="O769"/>
  <c r="S769"/>
  <c r="P769"/>
  <c r="L769"/>
  <c r="H769"/>
  <c r="D768"/>
  <c r="J770" l="1"/>
  <c r="R770"/>
  <c r="I770"/>
  <c r="M770"/>
  <c r="Q770"/>
  <c r="F770"/>
  <c r="N770"/>
  <c r="B771"/>
  <c r="G770"/>
  <c r="K770"/>
  <c r="O770"/>
  <c r="L770"/>
  <c r="S770"/>
  <c r="P770"/>
  <c r="H770"/>
  <c r="D769"/>
  <c r="L771" l="1"/>
  <c r="R771"/>
  <c r="K771"/>
  <c r="O771"/>
  <c r="H771"/>
  <c r="P771"/>
  <c r="B772"/>
  <c r="G771"/>
  <c r="M771"/>
  <c r="S771"/>
  <c r="I771"/>
  <c r="Q771"/>
  <c r="N771"/>
  <c r="J771"/>
  <c r="F771"/>
  <c r="D770"/>
  <c r="F772" l="1"/>
  <c r="N772"/>
  <c r="B773"/>
  <c r="G772"/>
  <c r="K772"/>
  <c r="O772"/>
  <c r="J772"/>
  <c r="R772"/>
  <c r="I772"/>
  <c r="M772"/>
  <c r="Q772"/>
  <c r="S772"/>
  <c r="P772"/>
  <c r="L772"/>
  <c r="H772"/>
  <c r="D771"/>
  <c r="H773" l="1"/>
  <c r="P773"/>
  <c r="B774"/>
  <c r="G773"/>
  <c r="M773"/>
  <c r="S773"/>
  <c r="L773"/>
  <c r="R773"/>
  <c r="K773"/>
  <c r="O773"/>
  <c r="I773"/>
  <c r="Q773"/>
  <c r="N773"/>
  <c r="J773"/>
  <c r="F773"/>
  <c r="D773" s="1"/>
  <c r="D772"/>
  <c r="J774" l="1"/>
  <c r="R774"/>
  <c r="I774"/>
  <c r="M774"/>
  <c r="Q774"/>
  <c r="F774"/>
  <c r="N774"/>
  <c r="B775"/>
  <c r="G774"/>
  <c r="K774"/>
  <c r="O774"/>
  <c r="L774"/>
  <c r="S774"/>
  <c r="P774"/>
  <c r="H774"/>
  <c r="L775" l="1"/>
  <c r="R775"/>
  <c r="K775"/>
  <c r="O775"/>
  <c r="H775"/>
  <c r="P775"/>
  <c r="B776"/>
  <c r="G775"/>
  <c r="M775"/>
  <c r="S775"/>
  <c r="I775"/>
  <c r="Q775"/>
  <c r="N775"/>
  <c r="J775"/>
  <c r="F775"/>
  <c r="D774"/>
  <c r="F776" l="1"/>
  <c r="N776"/>
  <c r="B777"/>
  <c r="G776"/>
  <c r="K776"/>
  <c r="O776"/>
  <c r="J776"/>
  <c r="R776"/>
  <c r="I776"/>
  <c r="M776"/>
  <c r="Q776"/>
  <c r="S776"/>
  <c r="P776"/>
  <c r="L776"/>
  <c r="H776"/>
  <c r="D775"/>
  <c r="H777" l="1"/>
  <c r="P777"/>
  <c r="B778"/>
  <c r="G777"/>
  <c r="M777"/>
  <c r="S777"/>
  <c r="L777"/>
  <c r="R777"/>
  <c r="K777"/>
  <c r="O777"/>
  <c r="I777"/>
  <c r="Q777"/>
  <c r="N777"/>
  <c r="J777"/>
  <c r="F777"/>
  <c r="D776"/>
  <c r="L778" l="1"/>
  <c r="R778"/>
  <c r="K778"/>
  <c r="O778"/>
  <c r="H778"/>
  <c r="P778"/>
  <c r="B779"/>
  <c r="G778"/>
  <c r="M778"/>
  <c r="S778"/>
  <c r="I778"/>
  <c r="Q778"/>
  <c r="N778"/>
  <c r="J778"/>
  <c r="F778"/>
  <c r="D778" s="1"/>
  <c r="D777"/>
  <c r="H779" l="1"/>
  <c r="P779"/>
  <c r="B780"/>
  <c r="G779"/>
  <c r="M779"/>
  <c r="S779"/>
  <c r="L779"/>
  <c r="R779"/>
  <c r="K779"/>
  <c r="O779"/>
  <c r="I779"/>
  <c r="Q779"/>
  <c r="N779"/>
  <c r="J779"/>
  <c r="F779"/>
  <c r="J780" l="1"/>
  <c r="R780"/>
  <c r="I780"/>
  <c r="M780"/>
  <c r="Q780"/>
  <c r="F780"/>
  <c r="N780"/>
  <c r="B781"/>
  <c r="G780"/>
  <c r="K780"/>
  <c r="O780"/>
  <c r="L780"/>
  <c r="S780"/>
  <c r="P780"/>
  <c r="H780"/>
  <c r="D779"/>
  <c r="J781" l="1"/>
  <c r="R781"/>
  <c r="I781"/>
  <c r="M781"/>
  <c r="Q781"/>
  <c r="F781"/>
  <c r="N781"/>
  <c r="B782"/>
  <c r="G781"/>
  <c r="K781"/>
  <c r="O781"/>
  <c r="S781"/>
  <c r="P781"/>
  <c r="L781"/>
  <c r="H781"/>
  <c r="D780"/>
  <c r="L782" l="1"/>
  <c r="R782"/>
  <c r="K782"/>
  <c r="O782"/>
  <c r="H782"/>
  <c r="P782"/>
  <c r="B783"/>
  <c r="G782"/>
  <c r="M782"/>
  <c r="S782"/>
  <c r="I782"/>
  <c r="Q782"/>
  <c r="N782"/>
  <c r="J782"/>
  <c r="F782"/>
  <c r="D781"/>
  <c r="F783" l="1"/>
  <c r="N783"/>
  <c r="B784"/>
  <c r="G783"/>
  <c r="K783"/>
  <c r="O783"/>
  <c r="J783"/>
  <c r="R783"/>
  <c r="I783"/>
  <c r="M783"/>
  <c r="Q783"/>
  <c r="L783"/>
  <c r="S783"/>
  <c r="P783"/>
  <c r="H783"/>
  <c r="D782"/>
  <c r="H784" l="1"/>
  <c r="P784"/>
  <c r="B785"/>
  <c r="G784"/>
  <c r="M784"/>
  <c r="S784"/>
  <c r="L784"/>
  <c r="R784"/>
  <c r="K784"/>
  <c r="O784"/>
  <c r="I784"/>
  <c r="Q784"/>
  <c r="N784"/>
  <c r="J784"/>
  <c r="F784"/>
  <c r="D783"/>
  <c r="J785" l="1"/>
  <c r="R785"/>
  <c r="I785"/>
  <c r="M785"/>
  <c r="Q785"/>
  <c r="F785"/>
  <c r="N785"/>
  <c r="B786"/>
  <c r="G785"/>
  <c r="K785"/>
  <c r="O785"/>
  <c r="S785"/>
  <c r="P785"/>
  <c r="L785"/>
  <c r="H785"/>
  <c r="D784"/>
  <c r="J786" l="1"/>
  <c r="R786"/>
  <c r="I786"/>
  <c r="M786"/>
  <c r="Q786"/>
  <c r="F786"/>
  <c r="N786"/>
  <c r="B787"/>
  <c r="G786"/>
  <c r="K786"/>
  <c r="O786"/>
  <c r="L786"/>
  <c r="S786"/>
  <c r="P786"/>
  <c r="H786"/>
  <c r="D785"/>
  <c r="L787" l="1"/>
  <c r="R787"/>
  <c r="K787"/>
  <c r="O787"/>
  <c r="H787"/>
  <c r="P787"/>
  <c r="B788"/>
  <c r="G787"/>
  <c r="M787"/>
  <c r="S787"/>
  <c r="I787"/>
  <c r="Q787"/>
  <c r="N787"/>
  <c r="J787"/>
  <c r="F787"/>
  <c r="D787" s="1"/>
  <c r="D786"/>
  <c r="H788" l="1"/>
  <c r="P788"/>
  <c r="B789"/>
  <c r="G788"/>
  <c r="M788"/>
  <c r="S788"/>
  <c r="L788"/>
  <c r="R788"/>
  <c r="K788"/>
  <c r="O788"/>
  <c r="I788"/>
  <c r="Q788"/>
  <c r="N788"/>
  <c r="J788"/>
  <c r="F788"/>
  <c r="L789" l="1"/>
  <c r="R789"/>
  <c r="K789"/>
  <c r="O789"/>
  <c r="H789"/>
  <c r="P789"/>
  <c r="B790"/>
  <c r="G789"/>
  <c r="M789"/>
  <c r="S789"/>
  <c r="I789"/>
  <c r="Q789"/>
  <c r="N789"/>
  <c r="J789"/>
  <c r="F789"/>
  <c r="D788"/>
  <c r="H790" l="1"/>
  <c r="P790"/>
  <c r="B791"/>
  <c r="G790"/>
  <c r="M790"/>
  <c r="S790"/>
  <c r="L790"/>
  <c r="R790"/>
  <c r="K790"/>
  <c r="O790"/>
  <c r="I790"/>
  <c r="Q790"/>
  <c r="N790"/>
  <c r="J790"/>
  <c r="F790"/>
  <c r="D790" s="1"/>
  <c r="D789"/>
  <c r="J791" l="1"/>
  <c r="R791"/>
  <c r="I791"/>
  <c r="M791"/>
  <c r="Q791"/>
  <c r="F791"/>
  <c r="N791"/>
  <c r="B792"/>
  <c r="G791"/>
  <c r="K791"/>
  <c r="O791"/>
  <c r="S791"/>
  <c r="P791"/>
  <c r="L791"/>
  <c r="H791"/>
  <c r="L792" l="1"/>
  <c r="R792"/>
  <c r="K792"/>
  <c r="O792"/>
  <c r="H792"/>
  <c r="P792"/>
  <c r="B793"/>
  <c r="G792"/>
  <c r="M792"/>
  <c r="S792"/>
  <c r="I792"/>
  <c r="Q792"/>
  <c r="N792"/>
  <c r="J792"/>
  <c r="F792"/>
  <c r="D791"/>
  <c r="H793" l="1"/>
  <c r="P793"/>
  <c r="B794"/>
  <c r="G793"/>
  <c r="M793"/>
  <c r="S793"/>
  <c r="L793"/>
  <c r="R793"/>
  <c r="K793"/>
  <c r="O793"/>
  <c r="I793"/>
  <c r="Q793"/>
  <c r="N793"/>
  <c r="J793"/>
  <c r="F793"/>
  <c r="D792"/>
  <c r="J794" l="1"/>
  <c r="R794"/>
  <c r="I794"/>
  <c r="M794"/>
  <c r="Q794"/>
  <c r="F794"/>
  <c r="N794"/>
  <c r="B795"/>
  <c r="G794"/>
  <c r="K794"/>
  <c r="O794"/>
  <c r="L794"/>
  <c r="S794"/>
  <c r="P794"/>
  <c r="H794"/>
  <c r="D793"/>
  <c r="L795" l="1"/>
  <c r="R795"/>
  <c r="K795"/>
  <c r="O795"/>
  <c r="H795"/>
  <c r="P795"/>
  <c r="B796"/>
  <c r="G795"/>
  <c r="M795"/>
  <c r="S795"/>
  <c r="I795"/>
  <c r="Q795"/>
  <c r="N795"/>
  <c r="J795"/>
  <c r="F795"/>
  <c r="D795" s="1"/>
  <c r="D794"/>
  <c r="F796" l="1"/>
  <c r="N796"/>
  <c r="B797"/>
  <c r="G796"/>
  <c r="K796"/>
  <c r="O796"/>
  <c r="J796"/>
  <c r="R796"/>
  <c r="I796"/>
  <c r="M796"/>
  <c r="Q796"/>
  <c r="S796"/>
  <c r="P796"/>
  <c r="L796"/>
  <c r="H796"/>
  <c r="F797" l="1"/>
  <c r="N797"/>
  <c r="B798"/>
  <c r="G797"/>
  <c r="K797"/>
  <c r="O797"/>
  <c r="J797"/>
  <c r="R797"/>
  <c r="I797"/>
  <c r="M797"/>
  <c r="Q797"/>
  <c r="L797"/>
  <c r="S797"/>
  <c r="P797"/>
  <c r="H797"/>
  <c r="D796"/>
  <c r="F798" l="1"/>
  <c r="N798"/>
  <c r="B799"/>
  <c r="G798"/>
  <c r="K798"/>
  <c r="O798"/>
  <c r="J798"/>
  <c r="R798"/>
  <c r="I798"/>
  <c r="M798"/>
  <c r="Q798"/>
  <c r="S798"/>
  <c r="P798"/>
  <c r="L798"/>
  <c r="H798"/>
  <c r="D797"/>
  <c r="F799" l="1"/>
  <c r="N799"/>
  <c r="B800"/>
  <c r="G799"/>
  <c r="K799"/>
  <c r="O799"/>
  <c r="J799"/>
  <c r="R799"/>
  <c r="I799"/>
  <c r="M799"/>
  <c r="Q799"/>
  <c r="L799"/>
  <c r="S799"/>
  <c r="P799"/>
  <c r="H799"/>
  <c r="D798"/>
  <c r="F800" l="1"/>
  <c r="N800"/>
  <c r="B801"/>
  <c r="G800"/>
  <c r="K800"/>
  <c r="O800"/>
  <c r="J800"/>
  <c r="R800"/>
  <c r="I800"/>
  <c r="M800"/>
  <c r="Q800"/>
  <c r="S800"/>
  <c r="P800"/>
  <c r="L800"/>
  <c r="H800"/>
  <c r="D799"/>
  <c r="H801" l="1"/>
  <c r="P801"/>
  <c r="B802"/>
  <c r="G801"/>
  <c r="M801"/>
  <c r="S801"/>
  <c r="L801"/>
  <c r="R801"/>
  <c r="K801"/>
  <c r="O801"/>
  <c r="I801"/>
  <c r="Q801"/>
  <c r="N801"/>
  <c r="J801"/>
  <c r="F801"/>
  <c r="D800"/>
  <c r="L802" l="1"/>
  <c r="R802"/>
  <c r="K802"/>
  <c r="O802"/>
  <c r="H802"/>
  <c r="P802"/>
  <c r="B803"/>
  <c r="G802"/>
  <c r="M802"/>
  <c r="S802"/>
  <c r="I802"/>
  <c r="Q802"/>
  <c r="N802"/>
  <c r="J802"/>
  <c r="F802"/>
  <c r="D801"/>
  <c r="H803" l="1"/>
  <c r="P803"/>
  <c r="B804"/>
  <c r="G803"/>
  <c r="M803"/>
  <c r="S803"/>
  <c r="L803"/>
  <c r="R803"/>
  <c r="K803"/>
  <c r="O803"/>
  <c r="I803"/>
  <c r="Q803"/>
  <c r="N803"/>
  <c r="J803"/>
  <c r="F803"/>
  <c r="D803" s="1"/>
  <c r="D802"/>
  <c r="J804" l="1"/>
  <c r="R804"/>
  <c r="I804"/>
  <c r="M804"/>
  <c r="Q804"/>
  <c r="F804"/>
  <c r="N804"/>
  <c r="B805"/>
  <c r="G804"/>
  <c r="K804"/>
  <c r="O804"/>
  <c r="L804"/>
  <c r="S804"/>
  <c r="P804"/>
  <c r="H804"/>
  <c r="J805" l="1"/>
  <c r="R805"/>
  <c r="I805"/>
  <c r="M805"/>
  <c r="Q805"/>
  <c r="F805"/>
  <c r="N805"/>
  <c r="B806"/>
  <c r="G805"/>
  <c r="K805"/>
  <c r="O805"/>
  <c r="S805"/>
  <c r="P805"/>
  <c r="L805"/>
  <c r="H805"/>
  <c r="D804"/>
  <c r="J806" l="1"/>
  <c r="R806"/>
  <c r="I806"/>
  <c r="M806"/>
  <c r="Q806"/>
  <c r="F806"/>
  <c r="N806"/>
  <c r="B807"/>
  <c r="G806"/>
  <c r="K806"/>
  <c r="O806"/>
  <c r="L806"/>
  <c r="S806"/>
  <c r="P806"/>
  <c r="H806"/>
  <c r="D805"/>
  <c r="J807" l="1"/>
  <c r="R807"/>
  <c r="I807"/>
  <c r="M807"/>
  <c r="Q807"/>
  <c r="F807"/>
  <c r="N807"/>
  <c r="B808"/>
  <c r="G807"/>
  <c r="K807"/>
  <c r="O807"/>
  <c r="S807"/>
  <c r="P807"/>
  <c r="L807"/>
  <c r="H807"/>
  <c r="D806"/>
  <c r="L808" l="1"/>
  <c r="R808"/>
  <c r="K808"/>
  <c r="O808"/>
  <c r="H808"/>
  <c r="P808"/>
  <c r="B809"/>
  <c r="G808"/>
  <c r="M808"/>
  <c r="S808"/>
  <c r="I808"/>
  <c r="Q808"/>
  <c r="N808"/>
  <c r="J808"/>
  <c r="F808"/>
  <c r="D807"/>
  <c r="H809" l="1"/>
  <c r="P809"/>
  <c r="I809"/>
  <c r="M809"/>
  <c r="Q809"/>
  <c r="L809"/>
  <c r="R809"/>
  <c r="G809"/>
  <c r="K809"/>
  <c r="O809"/>
  <c r="S809"/>
  <c r="N809"/>
  <c r="J809"/>
  <c r="F809"/>
  <c r="D809" s="1"/>
  <c r="B4" s="1"/>
  <c r="D808"/>
</calcChain>
</file>

<file path=xl/sharedStrings.xml><?xml version="1.0" encoding="utf-8"?>
<sst xmlns="http://schemas.openxmlformats.org/spreadsheetml/2006/main" count="31" uniqueCount="31">
  <si>
    <t>a</t>
  </si>
  <si>
    <t>b</t>
  </si>
  <si>
    <t>Habilidade</t>
  </si>
  <si>
    <t>Posição</t>
  </si>
  <si>
    <t>Score</t>
  </si>
  <si>
    <t>Respostas aos itens acima</t>
  </si>
  <si>
    <t>Hab(1,68;0,08)</t>
  </si>
  <si>
    <r>
      <t>INSTRUÇÕES</t>
    </r>
    <r>
      <rPr>
        <sz val="12"/>
        <rFont val="Arial Narrow"/>
        <family val="2"/>
      </rPr>
      <t xml:space="preserve">: Por favor, leia as questões abaixo sobre você e assinale </t>
    </r>
    <r>
      <rPr>
        <b/>
        <sz val="12"/>
        <rFont val="Arial Narrow"/>
        <family val="2"/>
      </rPr>
      <t>1</t>
    </r>
    <r>
      <rPr>
        <sz val="12"/>
        <rFont val="Arial Narrow"/>
        <family val="2"/>
      </rPr>
      <t xml:space="preserve"> para “SIM” e </t>
    </r>
    <r>
      <rPr>
        <b/>
        <sz val="12"/>
        <rFont val="Arial Narrow"/>
        <family val="2"/>
      </rPr>
      <t>0</t>
    </r>
    <r>
      <rPr>
        <sz val="12"/>
        <rFont val="Arial Narrow"/>
        <family val="2"/>
      </rPr>
      <t xml:space="preserve"> para “NÃO”, preenchendo em uma única linha da tabela abaixo as suas informações. É possível inserir informações de até 20 indivíduos.  Faça um teste com seus amigos.</t>
    </r>
  </si>
  <si>
    <r>
      <t xml:space="preserve">Material elaborado por </t>
    </r>
    <r>
      <rPr>
        <b/>
        <sz val="12"/>
        <rFont val="Arial"/>
        <family val="2"/>
      </rPr>
      <t>Héliton Tavares</t>
    </r>
    <r>
      <rPr>
        <sz val="12"/>
        <rFont val="Arial"/>
        <family val="2"/>
      </rPr>
      <t xml:space="preserve"> para ilustrar o uso da </t>
    </r>
    <r>
      <rPr>
        <b/>
        <sz val="12"/>
        <rFont val="Arial"/>
        <family val="2"/>
      </rPr>
      <t>Teoria da Resposta ao Item (TRI)</t>
    </r>
    <r>
      <rPr>
        <sz val="12"/>
        <rFont val="Arial"/>
        <family val="2"/>
      </rPr>
      <t xml:space="preserve"> na estimação de uma variável, fruto da aplicação de um questionário. Faça o teste exemplificando a altura, respondendo seriamente e compare com a sua. Você verá que o erro pode ser bem pequeno.</t>
    </r>
  </si>
  <si>
    <r>
      <rPr>
        <sz val="10"/>
        <color rgb="FFFF0000"/>
        <rFont val="System"/>
        <family val="2"/>
      </rPr>
      <t>1.</t>
    </r>
    <r>
      <rPr>
        <sz val="10"/>
        <rFont val="System"/>
        <family val="2"/>
      </rPr>
      <t xml:space="preserve"> Na cama, você frequentemente sento frio nos pés? (  )</t>
    </r>
  </si>
  <si>
    <r>
      <rPr>
        <sz val="10"/>
        <color rgb="FFFF0000"/>
        <rFont val="System"/>
        <family val="2"/>
      </rPr>
      <t xml:space="preserve">2. </t>
    </r>
    <r>
      <rPr>
        <sz val="10"/>
        <rFont val="System"/>
        <family val="2"/>
      </rPr>
      <t>Você frequentemente desçe as escadas de dois em dois degraus? (  )</t>
    </r>
  </si>
  <si>
    <r>
      <rPr>
        <sz val="10"/>
        <color rgb="FFFF0000"/>
        <rFont val="System"/>
        <family val="2"/>
      </rPr>
      <t xml:space="preserve">3. </t>
    </r>
    <r>
      <rPr>
        <sz val="10"/>
        <rFont val="System"/>
        <family val="2"/>
      </rPr>
      <t>Você acha que se daria bem em um time de basquete? (  )</t>
    </r>
  </si>
  <si>
    <r>
      <rPr>
        <sz val="10"/>
        <color rgb="FFFF0000"/>
        <rFont val="System"/>
        <family val="2"/>
      </rPr>
      <t>4.</t>
    </r>
    <r>
      <rPr>
        <sz val="10"/>
        <rFont val="System"/>
        <family val="2"/>
      </rPr>
      <t xml:space="preserve"> Como policial, você impressionaria bastante? (  )</t>
    </r>
  </si>
  <si>
    <r>
      <rPr>
        <sz val="10"/>
        <color rgb="FFFF0000"/>
        <rFont val="System"/>
        <family val="2"/>
      </rPr>
      <t>5.</t>
    </r>
    <r>
      <rPr>
        <sz val="10"/>
        <rFont val="System"/>
        <family val="2"/>
      </rPr>
      <t xml:space="preserve"> Na maioria dos carros você se sente desconfortável? (  )</t>
    </r>
  </si>
  <si>
    <r>
      <rPr>
        <sz val="10"/>
        <color rgb="FFFF0000"/>
        <rFont val="System"/>
        <family val="2"/>
      </rPr>
      <t xml:space="preserve">6. </t>
    </r>
    <r>
      <rPr>
        <sz val="10"/>
        <rFont val="System"/>
        <family val="2"/>
      </rPr>
      <t>Você literalmente olha para seus colegas de cima para baixo? (  )</t>
    </r>
  </si>
  <si>
    <r>
      <rPr>
        <sz val="10"/>
        <color rgb="FFFF0000"/>
        <rFont val="System"/>
        <family val="2"/>
      </rPr>
      <t>7.</t>
    </r>
    <r>
      <rPr>
        <sz val="10"/>
        <rFont val="System"/>
        <family val="2"/>
      </rPr>
      <t xml:space="preserve"> Você é capaz de pegar um objeto no alto de um armário, sem usar escada? (  )</t>
    </r>
  </si>
  <si>
    <r>
      <rPr>
        <sz val="10"/>
        <color rgb="FFFF0000"/>
        <rFont val="System"/>
        <family val="2"/>
      </rPr>
      <t xml:space="preserve">8. </t>
    </r>
    <r>
      <rPr>
        <sz val="10"/>
        <rFont val="System"/>
        <family val="2"/>
      </rPr>
      <t>Você abaixa quando vai passar por uma porta? (  )</t>
    </r>
  </si>
  <si>
    <r>
      <rPr>
        <sz val="10"/>
        <color rgb="FFFF0000"/>
        <rFont val="System"/>
        <family val="2"/>
      </rPr>
      <t xml:space="preserve">9. </t>
    </r>
    <r>
      <rPr>
        <sz val="10"/>
        <rFont val="System"/>
        <family val="2"/>
      </rPr>
      <t>Você consegue guardar a bagagem no porta-malas do avião ou ônibus? (  )</t>
    </r>
  </si>
  <si>
    <r>
      <rPr>
        <sz val="10"/>
        <color rgb="FFFF0000"/>
        <rFont val="System"/>
        <family val="2"/>
      </rPr>
      <t>11.</t>
    </r>
    <r>
      <rPr>
        <sz val="10"/>
        <rFont val="System"/>
        <family val="2"/>
      </rPr>
      <t xml:space="preserve"> Normalmente quando você está andando de carona lhe oferecem o banco da frente? (  )</t>
    </r>
  </si>
  <si>
    <r>
      <rPr>
        <sz val="10"/>
        <color rgb="FFFF0000"/>
        <rFont val="System"/>
        <family val="2"/>
      </rPr>
      <t xml:space="preserve">13. </t>
    </r>
    <r>
      <rPr>
        <sz val="10"/>
        <rFont val="System"/>
        <family val="2"/>
      </rPr>
      <t>Você tem dificuldade para se acomodar no ônibus? (  )</t>
    </r>
  </si>
  <si>
    <r>
      <rPr>
        <sz val="10"/>
        <color rgb="FFFF0000"/>
        <rFont val="System"/>
        <family val="2"/>
      </rPr>
      <t>14.</t>
    </r>
    <r>
      <rPr>
        <sz val="10"/>
        <rFont val="System"/>
        <family val="2"/>
      </rPr>
      <t xml:space="preserve"> Entre vários amigos, você seria o preferido para trocar lâmpadas? (  )</t>
    </r>
  </si>
  <si>
    <t>Verossimilhança</t>
  </si>
  <si>
    <t>Média</t>
  </si>
  <si>
    <t>DP</t>
  </si>
  <si>
    <t>Altura (cm):</t>
  </si>
  <si>
    <t>Altura Vero:</t>
  </si>
  <si>
    <t>N(0,1) Ajust</t>
  </si>
  <si>
    <t>Estimação da altura de uma pessoa (em cm)  através da Teoria da Resposta ao item (TRI)</t>
  </si>
  <si>
    <t>Altura (cm)</t>
  </si>
  <si>
    <r>
      <rPr>
        <sz val="10"/>
        <color rgb="FFFF0000"/>
        <rFont val="System"/>
        <family val="2"/>
      </rPr>
      <t xml:space="preserve">10. </t>
    </r>
    <r>
      <rPr>
        <sz val="10"/>
        <rFont val="System"/>
        <family val="2"/>
      </rPr>
      <t>Você costuma ajustar o banco do carro para trás? (  )</t>
    </r>
  </si>
  <si>
    <r>
      <rPr>
        <sz val="10"/>
        <color rgb="FFFF0000"/>
        <rFont val="System"/>
        <family val="2"/>
      </rPr>
      <t xml:space="preserve">12. </t>
    </r>
    <r>
      <rPr>
        <sz val="10"/>
        <rFont val="System"/>
        <family val="2"/>
      </rPr>
      <t>Se você e várias pessoas forem tirar fotos, formando-se três fileiras, onde ninguém ficará agachado, você ficaria atrás? (  )</t>
    </r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</si>
</sst>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00000"/>
    <numFmt numFmtId="166" formatCode="0.000"/>
    <numFmt numFmtId="167" formatCode="0.000000000"/>
  </numFmts>
  <fonts count="14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name val="Arial Narrow"/>
      <family val="2"/>
    </font>
    <font>
      <b/>
      <sz val="12"/>
      <name val="Arial Narrow"/>
      <family val="2"/>
    </font>
    <font>
      <sz val="10"/>
      <name val="System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9"/>
      <name val="Arial"/>
      <family val="2"/>
    </font>
    <font>
      <sz val="10"/>
      <color rgb="FFFF0000"/>
      <name val="System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64" fontId="0" fillId="0" borderId="0" xfId="0" applyNumberFormat="1"/>
    <xf numFmtId="0" fontId="2" fillId="0" borderId="6" xfId="0" applyFont="1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165" fontId="0" fillId="0" borderId="0" xfId="0" applyNumberFormat="1"/>
    <xf numFmtId="0" fontId="3" fillId="0" borderId="0" xfId="0" applyFont="1" applyAlignment="1">
      <alignment horizontal="left" indent="3" readingOrder="1"/>
    </xf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6" fontId="7" fillId="0" borderId="2" xfId="2" applyNumberFormat="1" applyFont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 textRotation="90"/>
    </xf>
    <xf numFmtId="0" fontId="0" fillId="2" borderId="12" xfId="0" applyFill="1" applyBorder="1"/>
    <xf numFmtId="0" fontId="0" fillId="0" borderId="13" xfId="0" applyBorder="1"/>
    <xf numFmtId="0" fontId="0" fillId="0" borderId="4" xfId="0" applyBorder="1"/>
    <xf numFmtId="0" fontId="0" fillId="0" borderId="5" xfId="0" applyBorder="1"/>
    <xf numFmtId="1" fontId="0" fillId="0" borderId="12" xfId="0" applyNumberFormat="1" applyBorder="1" applyAlignment="1">
      <alignment horizontal="right"/>
    </xf>
    <xf numFmtId="0" fontId="13" fillId="0" borderId="0" xfId="0" applyFont="1"/>
    <xf numFmtId="1" fontId="0" fillId="0" borderId="0" xfId="0" applyNumberFormat="1"/>
    <xf numFmtId="167" fontId="7" fillId="0" borderId="0" xfId="0" applyNumberFormat="1" applyFont="1"/>
    <xf numFmtId="0" fontId="7" fillId="0" borderId="0" xfId="0" applyFont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0" fontId="7" fillId="2" borderId="1" xfId="0" applyFont="1" applyFill="1" applyBorder="1"/>
    <xf numFmtId="0" fontId="6" fillId="0" borderId="0" xfId="0" applyFont="1" applyAlignment="1">
      <alignment readingOrder="1"/>
    </xf>
    <xf numFmtId="0" fontId="6" fillId="0" borderId="0" xfId="0" applyFont="1" applyAlignment="1">
      <alignment wrapText="1" readingOrder="1"/>
    </xf>
    <xf numFmtId="0" fontId="11" fillId="2" borderId="7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9" fillId="3" borderId="7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left" wrapText="1"/>
    </xf>
    <xf numFmtId="0" fontId="9" fillId="3" borderId="8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 readingOrder="1"/>
    </xf>
    <xf numFmtId="0" fontId="5" fillId="3" borderId="10" xfId="0" applyFont="1" applyFill="1" applyBorder="1" applyAlignment="1">
      <alignment horizontal="left" wrapText="1" readingOrder="1"/>
    </xf>
    <xf numFmtId="0" fontId="5" fillId="3" borderId="8" xfId="0" applyFont="1" applyFill="1" applyBorder="1" applyAlignment="1">
      <alignment horizontal="left" wrapText="1" readingOrder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Distribuição Estatística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Você</c:v>
          </c:tx>
          <c:marker>
            <c:symbol val="none"/>
          </c:marker>
          <c:xVal>
            <c:numRef>
              <c:f>Calculos!$C$9:$C$809</c:f>
              <c:numCache>
                <c:formatCode>General</c:formatCode>
                <c:ptCount val="801"/>
                <c:pt idx="0">
                  <c:v>136</c:v>
                </c:pt>
                <c:pt idx="1">
                  <c:v>136.07999999999998</c:v>
                </c:pt>
                <c:pt idx="2">
                  <c:v>136.16</c:v>
                </c:pt>
                <c:pt idx="3">
                  <c:v>136.24</c:v>
                </c:pt>
                <c:pt idx="4">
                  <c:v>136.32</c:v>
                </c:pt>
                <c:pt idx="5">
                  <c:v>136.39999999999998</c:v>
                </c:pt>
                <c:pt idx="6">
                  <c:v>136.47999999999999</c:v>
                </c:pt>
                <c:pt idx="7">
                  <c:v>136.56</c:v>
                </c:pt>
                <c:pt idx="8">
                  <c:v>136.63999999999999</c:v>
                </c:pt>
                <c:pt idx="9">
                  <c:v>136.71999999999997</c:v>
                </c:pt>
                <c:pt idx="10">
                  <c:v>136.79999999999998</c:v>
                </c:pt>
                <c:pt idx="11">
                  <c:v>136.88</c:v>
                </c:pt>
                <c:pt idx="12">
                  <c:v>136.95999999999998</c:v>
                </c:pt>
                <c:pt idx="13">
                  <c:v>137.03999999999996</c:v>
                </c:pt>
                <c:pt idx="14">
                  <c:v>137.11999999999998</c:v>
                </c:pt>
                <c:pt idx="15">
                  <c:v>137.19999999999999</c:v>
                </c:pt>
                <c:pt idx="16">
                  <c:v>137.27999999999997</c:v>
                </c:pt>
                <c:pt idx="17">
                  <c:v>137.35999999999996</c:v>
                </c:pt>
                <c:pt idx="18">
                  <c:v>137.43999999999997</c:v>
                </c:pt>
                <c:pt idx="19">
                  <c:v>137.51999999999998</c:v>
                </c:pt>
                <c:pt idx="20">
                  <c:v>137.59999999999997</c:v>
                </c:pt>
                <c:pt idx="21">
                  <c:v>137.67999999999995</c:v>
                </c:pt>
                <c:pt idx="22">
                  <c:v>137.75999999999996</c:v>
                </c:pt>
                <c:pt idx="23">
                  <c:v>137.83999999999997</c:v>
                </c:pt>
                <c:pt idx="24">
                  <c:v>137.91999999999996</c:v>
                </c:pt>
                <c:pt idx="25">
                  <c:v>137.99999999999994</c:v>
                </c:pt>
                <c:pt idx="26">
                  <c:v>138.07999999999996</c:v>
                </c:pt>
                <c:pt idx="27">
                  <c:v>138.15999999999997</c:v>
                </c:pt>
                <c:pt idx="28">
                  <c:v>138.23999999999995</c:v>
                </c:pt>
                <c:pt idx="29">
                  <c:v>138.31999999999994</c:v>
                </c:pt>
                <c:pt idx="30">
                  <c:v>138.39999999999995</c:v>
                </c:pt>
                <c:pt idx="31">
                  <c:v>138.47999999999996</c:v>
                </c:pt>
                <c:pt idx="32">
                  <c:v>138.55999999999995</c:v>
                </c:pt>
                <c:pt idx="33">
                  <c:v>138.63999999999993</c:v>
                </c:pt>
                <c:pt idx="34">
                  <c:v>138.71999999999994</c:v>
                </c:pt>
                <c:pt idx="35">
                  <c:v>138.79999999999995</c:v>
                </c:pt>
                <c:pt idx="36">
                  <c:v>138.87999999999994</c:v>
                </c:pt>
                <c:pt idx="37">
                  <c:v>138.95999999999992</c:v>
                </c:pt>
                <c:pt idx="38">
                  <c:v>139.03999999999994</c:v>
                </c:pt>
                <c:pt idx="39">
                  <c:v>139.11999999999995</c:v>
                </c:pt>
                <c:pt idx="40">
                  <c:v>139.19999999999993</c:v>
                </c:pt>
                <c:pt idx="41">
                  <c:v>139.27999999999992</c:v>
                </c:pt>
                <c:pt idx="42">
                  <c:v>139.35999999999993</c:v>
                </c:pt>
                <c:pt idx="43">
                  <c:v>139.43999999999994</c:v>
                </c:pt>
                <c:pt idx="44">
                  <c:v>139.51999999999992</c:v>
                </c:pt>
                <c:pt idx="45">
                  <c:v>139.59999999999991</c:v>
                </c:pt>
                <c:pt idx="46">
                  <c:v>139.67999999999992</c:v>
                </c:pt>
                <c:pt idx="47">
                  <c:v>139.75999999999993</c:v>
                </c:pt>
                <c:pt idx="48">
                  <c:v>139.83999999999992</c:v>
                </c:pt>
                <c:pt idx="49">
                  <c:v>139.9199999999999</c:v>
                </c:pt>
                <c:pt idx="50">
                  <c:v>139.99999999999991</c:v>
                </c:pt>
                <c:pt idx="51">
                  <c:v>140.07999999999993</c:v>
                </c:pt>
                <c:pt idx="52">
                  <c:v>140.15999999999991</c:v>
                </c:pt>
                <c:pt idx="53">
                  <c:v>140.2399999999999</c:v>
                </c:pt>
                <c:pt idx="54">
                  <c:v>140.31999999999991</c:v>
                </c:pt>
                <c:pt idx="55">
                  <c:v>140.39999999999992</c:v>
                </c:pt>
                <c:pt idx="56">
                  <c:v>140.4799999999999</c:v>
                </c:pt>
                <c:pt idx="57">
                  <c:v>140.55999999999989</c:v>
                </c:pt>
                <c:pt idx="58">
                  <c:v>140.6399999999999</c:v>
                </c:pt>
                <c:pt idx="59">
                  <c:v>140.71999999999991</c:v>
                </c:pt>
                <c:pt idx="60">
                  <c:v>140.7999999999999</c:v>
                </c:pt>
                <c:pt idx="61">
                  <c:v>140.87999999999988</c:v>
                </c:pt>
                <c:pt idx="62">
                  <c:v>140.95999999999989</c:v>
                </c:pt>
                <c:pt idx="63">
                  <c:v>141.03999999999991</c:v>
                </c:pt>
                <c:pt idx="64">
                  <c:v>141.11999999999989</c:v>
                </c:pt>
                <c:pt idx="65">
                  <c:v>141.19999999999987</c:v>
                </c:pt>
                <c:pt idx="66">
                  <c:v>141.27999999999989</c:v>
                </c:pt>
                <c:pt idx="67">
                  <c:v>141.3599999999999</c:v>
                </c:pt>
                <c:pt idx="68">
                  <c:v>141.43999999999988</c:v>
                </c:pt>
                <c:pt idx="69">
                  <c:v>141.51999999999987</c:v>
                </c:pt>
                <c:pt idx="70">
                  <c:v>141.59999999999988</c:v>
                </c:pt>
                <c:pt idx="71">
                  <c:v>141.67999999999989</c:v>
                </c:pt>
                <c:pt idx="72">
                  <c:v>141.75999999999988</c:v>
                </c:pt>
                <c:pt idx="73">
                  <c:v>141.83999999999986</c:v>
                </c:pt>
                <c:pt idx="74">
                  <c:v>141.91999999999987</c:v>
                </c:pt>
                <c:pt idx="75">
                  <c:v>141.99999999999989</c:v>
                </c:pt>
                <c:pt idx="76">
                  <c:v>142.07999999999987</c:v>
                </c:pt>
                <c:pt idx="77">
                  <c:v>142.15999999999985</c:v>
                </c:pt>
                <c:pt idx="78">
                  <c:v>142.23999999999987</c:v>
                </c:pt>
                <c:pt idx="79">
                  <c:v>142.31999999999988</c:v>
                </c:pt>
                <c:pt idx="80">
                  <c:v>142.39999999999986</c:v>
                </c:pt>
                <c:pt idx="81">
                  <c:v>142.47999999999985</c:v>
                </c:pt>
                <c:pt idx="82">
                  <c:v>142.55999999999986</c:v>
                </c:pt>
                <c:pt idx="83">
                  <c:v>142.63999999999987</c:v>
                </c:pt>
                <c:pt idx="84">
                  <c:v>142.71999999999986</c:v>
                </c:pt>
                <c:pt idx="85">
                  <c:v>142.79999999999984</c:v>
                </c:pt>
                <c:pt idx="86">
                  <c:v>142.87999999999985</c:v>
                </c:pt>
                <c:pt idx="87">
                  <c:v>142.95999999999987</c:v>
                </c:pt>
                <c:pt idx="88">
                  <c:v>143.03999999999985</c:v>
                </c:pt>
                <c:pt idx="89">
                  <c:v>143.11999999999983</c:v>
                </c:pt>
                <c:pt idx="90">
                  <c:v>143.19999999999985</c:v>
                </c:pt>
                <c:pt idx="91">
                  <c:v>143.27999999999986</c:v>
                </c:pt>
                <c:pt idx="92">
                  <c:v>143.35999999999984</c:v>
                </c:pt>
                <c:pt idx="93">
                  <c:v>143.43999999999983</c:v>
                </c:pt>
                <c:pt idx="94">
                  <c:v>143.51999999999984</c:v>
                </c:pt>
                <c:pt idx="95">
                  <c:v>143.59999999999985</c:v>
                </c:pt>
                <c:pt idx="96">
                  <c:v>143.67999999999984</c:v>
                </c:pt>
                <c:pt idx="97">
                  <c:v>143.75999999999982</c:v>
                </c:pt>
                <c:pt idx="98">
                  <c:v>143.83999999999983</c:v>
                </c:pt>
                <c:pt idx="99">
                  <c:v>143.91999999999985</c:v>
                </c:pt>
                <c:pt idx="100">
                  <c:v>143.99999999999983</c:v>
                </c:pt>
                <c:pt idx="101">
                  <c:v>144.07999999999981</c:v>
                </c:pt>
                <c:pt idx="102">
                  <c:v>144.15999999999983</c:v>
                </c:pt>
                <c:pt idx="103">
                  <c:v>144.23999999999984</c:v>
                </c:pt>
                <c:pt idx="104">
                  <c:v>144.31999999999982</c:v>
                </c:pt>
                <c:pt idx="105">
                  <c:v>144.39999999999981</c:v>
                </c:pt>
                <c:pt idx="106">
                  <c:v>144.47999999999982</c:v>
                </c:pt>
                <c:pt idx="107">
                  <c:v>144.55999999999983</c:v>
                </c:pt>
                <c:pt idx="108">
                  <c:v>144.63999999999982</c:v>
                </c:pt>
                <c:pt idx="109">
                  <c:v>144.7199999999998</c:v>
                </c:pt>
                <c:pt idx="110">
                  <c:v>144.79999999999981</c:v>
                </c:pt>
                <c:pt idx="111">
                  <c:v>144.87999999999982</c:v>
                </c:pt>
                <c:pt idx="112">
                  <c:v>144.95999999999981</c:v>
                </c:pt>
                <c:pt idx="113">
                  <c:v>145.03999999999979</c:v>
                </c:pt>
                <c:pt idx="114">
                  <c:v>145.11999999999981</c:v>
                </c:pt>
                <c:pt idx="115">
                  <c:v>145.19999999999982</c:v>
                </c:pt>
                <c:pt idx="116">
                  <c:v>145.2799999999998</c:v>
                </c:pt>
                <c:pt idx="117">
                  <c:v>145.35999999999979</c:v>
                </c:pt>
                <c:pt idx="118">
                  <c:v>145.4399999999998</c:v>
                </c:pt>
                <c:pt idx="119">
                  <c:v>145.51999999999981</c:v>
                </c:pt>
                <c:pt idx="120">
                  <c:v>145.5999999999998</c:v>
                </c:pt>
                <c:pt idx="121">
                  <c:v>145.67999999999978</c:v>
                </c:pt>
                <c:pt idx="122">
                  <c:v>145.75999999999979</c:v>
                </c:pt>
                <c:pt idx="123">
                  <c:v>145.8399999999998</c:v>
                </c:pt>
                <c:pt idx="124">
                  <c:v>145.91999999999979</c:v>
                </c:pt>
                <c:pt idx="125">
                  <c:v>145.99999999999977</c:v>
                </c:pt>
                <c:pt idx="126">
                  <c:v>146.07999999999979</c:v>
                </c:pt>
                <c:pt idx="127">
                  <c:v>146.1599999999998</c:v>
                </c:pt>
                <c:pt idx="128">
                  <c:v>146.23999999999978</c:v>
                </c:pt>
                <c:pt idx="129">
                  <c:v>146.31999999999977</c:v>
                </c:pt>
                <c:pt idx="130">
                  <c:v>146.39999999999978</c:v>
                </c:pt>
                <c:pt idx="131">
                  <c:v>146.47999999999979</c:v>
                </c:pt>
                <c:pt idx="132">
                  <c:v>146.55999999999977</c:v>
                </c:pt>
                <c:pt idx="133">
                  <c:v>146.63999999999976</c:v>
                </c:pt>
                <c:pt idx="134">
                  <c:v>146.71999999999977</c:v>
                </c:pt>
                <c:pt idx="135">
                  <c:v>146.79999999999978</c:v>
                </c:pt>
                <c:pt idx="136">
                  <c:v>146.87999999999977</c:v>
                </c:pt>
                <c:pt idx="137">
                  <c:v>146.95999999999975</c:v>
                </c:pt>
                <c:pt idx="138">
                  <c:v>147.03999999999976</c:v>
                </c:pt>
                <c:pt idx="139">
                  <c:v>147.11999999999978</c:v>
                </c:pt>
                <c:pt idx="140">
                  <c:v>147.19999999999976</c:v>
                </c:pt>
                <c:pt idx="141">
                  <c:v>147.27999999999975</c:v>
                </c:pt>
                <c:pt idx="142">
                  <c:v>147.35999999999976</c:v>
                </c:pt>
                <c:pt idx="143">
                  <c:v>147.43999999999977</c:v>
                </c:pt>
                <c:pt idx="144">
                  <c:v>147.51999999999975</c:v>
                </c:pt>
                <c:pt idx="145">
                  <c:v>147.59999999999974</c:v>
                </c:pt>
                <c:pt idx="146">
                  <c:v>147.67999999999975</c:v>
                </c:pt>
                <c:pt idx="147">
                  <c:v>147.75999999999976</c:v>
                </c:pt>
                <c:pt idx="148">
                  <c:v>147.83999999999975</c:v>
                </c:pt>
                <c:pt idx="149">
                  <c:v>147.91999999999973</c:v>
                </c:pt>
                <c:pt idx="150">
                  <c:v>147.99999999999974</c:v>
                </c:pt>
                <c:pt idx="151">
                  <c:v>148.07999999999976</c:v>
                </c:pt>
                <c:pt idx="152">
                  <c:v>148.15999999999974</c:v>
                </c:pt>
                <c:pt idx="153">
                  <c:v>148.23999999999972</c:v>
                </c:pt>
                <c:pt idx="154">
                  <c:v>148.31999999999974</c:v>
                </c:pt>
                <c:pt idx="155">
                  <c:v>148.39999999999975</c:v>
                </c:pt>
                <c:pt idx="156">
                  <c:v>148.47999999999973</c:v>
                </c:pt>
                <c:pt idx="157">
                  <c:v>148.55999999999972</c:v>
                </c:pt>
                <c:pt idx="158">
                  <c:v>148.63999999999973</c:v>
                </c:pt>
                <c:pt idx="159">
                  <c:v>148.71999999999974</c:v>
                </c:pt>
                <c:pt idx="160">
                  <c:v>148.79999999999973</c:v>
                </c:pt>
                <c:pt idx="161">
                  <c:v>148.87999999999971</c:v>
                </c:pt>
                <c:pt idx="162">
                  <c:v>148.95999999999972</c:v>
                </c:pt>
                <c:pt idx="163">
                  <c:v>149.03999999999974</c:v>
                </c:pt>
                <c:pt idx="164">
                  <c:v>149.11999999999972</c:v>
                </c:pt>
                <c:pt idx="165">
                  <c:v>149.1999999999997</c:v>
                </c:pt>
                <c:pt idx="166">
                  <c:v>149.27999999999972</c:v>
                </c:pt>
                <c:pt idx="167">
                  <c:v>149.35999999999973</c:v>
                </c:pt>
                <c:pt idx="168">
                  <c:v>149.43999999999971</c:v>
                </c:pt>
                <c:pt idx="169">
                  <c:v>149.5199999999997</c:v>
                </c:pt>
                <c:pt idx="170">
                  <c:v>149.59999999999971</c:v>
                </c:pt>
                <c:pt idx="171">
                  <c:v>149.67999999999972</c:v>
                </c:pt>
                <c:pt idx="172">
                  <c:v>149.75999999999971</c:v>
                </c:pt>
                <c:pt idx="173">
                  <c:v>149.83999999999969</c:v>
                </c:pt>
                <c:pt idx="174">
                  <c:v>149.9199999999997</c:v>
                </c:pt>
                <c:pt idx="175">
                  <c:v>149.99999999999972</c:v>
                </c:pt>
                <c:pt idx="176">
                  <c:v>150.0799999999997</c:v>
                </c:pt>
                <c:pt idx="177">
                  <c:v>150.15999999999968</c:v>
                </c:pt>
                <c:pt idx="178">
                  <c:v>150.2399999999997</c:v>
                </c:pt>
                <c:pt idx="179">
                  <c:v>150.31999999999971</c:v>
                </c:pt>
                <c:pt idx="180">
                  <c:v>150.39999999999969</c:v>
                </c:pt>
                <c:pt idx="181">
                  <c:v>150.47999999999968</c:v>
                </c:pt>
                <c:pt idx="182">
                  <c:v>150.55999999999969</c:v>
                </c:pt>
                <c:pt idx="183">
                  <c:v>150.6399999999997</c:v>
                </c:pt>
                <c:pt idx="184">
                  <c:v>150.71999999999969</c:v>
                </c:pt>
                <c:pt idx="185">
                  <c:v>150.79999999999967</c:v>
                </c:pt>
                <c:pt idx="186">
                  <c:v>150.87999999999968</c:v>
                </c:pt>
                <c:pt idx="187">
                  <c:v>150.9599999999997</c:v>
                </c:pt>
                <c:pt idx="188">
                  <c:v>151.03999999999968</c:v>
                </c:pt>
                <c:pt idx="189">
                  <c:v>151.11999999999966</c:v>
                </c:pt>
                <c:pt idx="190">
                  <c:v>151.19999999999968</c:v>
                </c:pt>
                <c:pt idx="191">
                  <c:v>151.27999999999969</c:v>
                </c:pt>
                <c:pt idx="192">
                  <c:v>151.35999999999967</c:v>
                </c:pt>
                <c:pt idx="193">
                  <c:v>151.43999999999966</c:v>
                </c:pt>
                <c:pt idx="194">
                  <c:v>151.51999999999967</c:v>
                </c:pt>
                <c:pt idx="195">
                  <c:v>151.59999999999968</c:v>
                </c:pt>
                <c:pt idx="196">
                  <c:v>151.67999999999967</c:v>
                </c:pt>
                <c:pt idx="197">
                  <c:v>151.75999999999965</c:v>
                </c:pt>
                <c:pt idx="198">
                  <c:v>151.83999999999966</c:v>
                </c:pt>
                <c:pt idx="199">
                  <c:v>151.91999999999967</c:v>
                </c:pt>
                <c:pt idx="200">
                  <c:v>151.99999999999966</c:v>
                </c:pt>
                <c:pt idx="201">
                  <c:v>152.07999999999967</c:v>
                </c:pt>
                <c:pt idx="202">
                  <c:v>152.15999999999966</c:v>
                </c:pt>
                <c:pt idx="203">
                  <c:v>152.23999999999967</c:v>
                </c:pt>
                <c:pt idx="204">
                  <c:v>152.31999999999965</c:v>
                </c:pt>
                <c:pt idx="205">
                  <c:v>152.39999999999966</c:v>
                </c:pt>
                <c:pt idx="206">
                  <c:v>152.47999999999965</c:v>
                </c:pt>
                <c:pt idx="207">
                  <c:v>152.55999999999966</c:v>
                </c:pt>
                <c:pt idx="208">
                  <c:v>152.63999999999965</c:v>
                </c:pt>
                <c:pt idx="209">
                  <c:v>152.71999999999966</c:v>
                </c:pt>
                <c:pt idx="210">
                  <c:v>152.79999999999967</c:v>
                </c:pt>
                <c:pt idx="211">
                  <c:v>152.87999999999965</c:v>
                </c:pt>
                <c:pt idx="212">
                  <c:v>152.95999999999967</c:v>
                </c:pt>
                <c:pt idx="213">
                  <c:v>153.03999999999965</c:v>
                </c:pt>
                <c:pt idx="214">
                  <c:v>153.11999999999966</c:v>
                </c:pt>
                <c:pt idx="215">
                  <c:v>153.19999999999965</c:v>
                </c:pt>
                <c:pt idx="216">
                  <c:v>153.27999999999966</c:v>
                </c:pt>
                <c:pt idx="217">
                  <c:v>153.35999999999967</c:v>
                </c:pt>
                <c:pt idx="218">
                  <c:v>153.43999999999966</c:v>
                </c:pt>
                <c:pt idx="219">
                  <c:v>153.51999999999967</c:v>
                </c:pt>
                <c:pt idx="220">
                  <c:v>153.59999999999965</c:v>
                </c:pt>
                <c:pt idx="221">
                  <c:v>153.67999999999967</c:v>
                </c:pt>
                <c:pt idx="222">
                  <c:v>153.75999999999965</c:v>
                </c:pt>
                <c:pt idx="223">
                  <c:v>153.83999999999966</c:v>
                </c:pt>
                <c:pt idx="224">
                  <c:v>153.91999999999967</c:v>
                </c:pt>
                <c:pt idx="225">
                  <c:v>153.99999999999966</c:v>
                </c:pt>
                <c:pt idx="226">
                  <c:v>154.07999999999967</c:v>
                </c:pt>
                <c:pt idx="227">
                  <c:v>154.15999999999966</c:v>
                </c:pt>
                <c:pt idx="228">
                  <c:v>154.23999999999967</c:v>
                </c:pt>
                <c:pt idx="229">
                  <c:v>154.31999999999965</c:v>
                </c:pt>
                <c:pt idx="230">
                  <c:v>154.39999999999966</c:v>
                </c:pt>
                <c:pt idx="231">
                  <c:v>154.47999999999965</c:v>
                </c:pt>
                <c:pt idx="232">
                  <c:v>154.55999999999966</c:v>
                </c:pt>
                <c:pt idx="233">
                  <c:v>154.63999999999967</c:v>
                </c:pt>
                <c:pt idx="234">
                  <c:v>154.71999999999966</c:v>
                </c:pt>
                <c:pt idx="235">
                  <c:v>154.79999999999967</c:v>
                </c:pt>
                <c:pt idx="236">
                  <c:v>154.87999999999965</c:v>
                </c:pt>
                <c:pt idx="237">
                  <c:v>154.95999999999967</c:v>
                </c:pt>
                <c:pt idx="238">
                  <c:v>155.03999999999965</c:v>
                </c:pt>
                <c:pt idx="239">
                  <c:v>155.11999999999966</c:v>
                </c:pt>
                <c:pt idx="240">
                  <c:v>155.19999999999965</c:v>
                </c:pt>
                <c:pt idx="241">
                  <c:v>155.27999999999966</c:v>
                </c:pt>
                <c:pt idx="242">
                  <c:v>155.35999999999967</c:v>
                </c:pt>
                <c:pt idx="243">
                  <c:v>155.43999999999966</c:v>
                </c:pt>
                <c:pt idx="244">
                  <c:v>155.51999999999967</c:v>
                </c:pt>
                <c:pt idx="245">
                  <c:v>155.59999999999965</c:v>
                </c:pt>
                <c:pt idx="246">
                  <c:v>155.67999999999967</c:v>
                </c:pt>
                <c:pt idx="247">
                  <c:v>155.75999999999965</c:v>
                </c:pt>
                <c:pt idx="248">
                  <c:v>155.83999999999966</c:v>
                </c:pt>
                <c:pt idx="249">
                  <c:v>155.91999999999967</c:v>
                </c:pt>
                <c:pt idx="250">
                  <c:v>155.99999999999966</c:v>
                </c:pt>
                <c:pt idx="251">
                  <c:v>156.07999999999967</c:v>
                </c:pt>
                <c:pt idx="252">
                  <c:v>156.15999999999966</c:v>
                </c:pt>
                <c:pt idx="253">
                  <c:v>156.23999999999967</c:v>
                </c:pt>
                <c:pt idx="254">
                  <c:v>156.31999999999965</c:v>
                </c:pt>
                <c:pt idx="255">
                  <c:v>156.39999999999966</c:v>
                </c:pt>
                <c:pt idx="256">
                  <c:v>156.47999999999968</c:v>
                </c:pt>
                <c:pt idx="257">
                  <c:v>156.55999999999966</c:v>
                </c:pt>
                <c:pt idx="258">
                  <c:v>156.63999999999967</c:v>
                </c:pt>
                <c:pt idx="259">
                  <c:v>156.71999999999966</c:v>
                </c:pt>
                <c:pt idx="260">
                  <c:v>156.79999999999967</c:v>
                </c:pt>
                <c:pt idx="261">
                  <c:v>156.87999999999965</c:v>
                </c:pt>
                <c:pt idx="262">
                  <c:v>156.95999999999967</c:v>
                </c:pt>
                <c:pt idx="263">
                  <c:v>157.03999999999965</c:v>
                </c:pt>
                <c:pt idx="264">
                  <c:v>157.11999999999966</c:v>
                </c:pt>
                <c:pt idx="265">
                  <c:v>157.19999999999968</c:v>
                </c:pt>
                <c:pt idx="266">
                  <c:v>157.27999999999966</c:v>
                </c:pt>
                <c:pt idx="267">
                  <c:v>157.35999999999967</c:v>
                </c:pt>
                <c:pt idx="268">
                  <c:v>157.43999999999966</c:v>
                </c:pt>
                <c:pt idx="269">
                  <c:v>157.51999999999967</c:v>
                </c:pt>
                <c:pt idx="270">
                  <c:v>157.59999999999965</c:v>
                </c:pt>
                <c:pt idx="271">
                  <c:v>157.67999999999967</c:v>
                </c:pt>
                <c:pt idx="272">
                  <c:v>157.75999999999965</c:v>
                </c:pt>
                <c:pt idx="273">
                  <c:v>157.83999999999966</c:v>
                </c:pt>
                <c:pt idx="274">
                  <c:v>157.91999999999967</c:v>
                </c:pt>
                <c:pt idx="275">
                  <c:v>157.99999999999966</c:v>
                </c:pt>
                <c:pt idx="276">
                  <c:v>158.07999999999967</c:v>
                </c:pt>
                <c:pt idx="277">
                  <c:v>158.15999999999966</c:v>
                </c:pt>
                <c:pt idx="278">
                  <c:v>158.23999999999967</c:v>
                </c:pt>
                <c:pt idx="279">
                  <c:v>158.31999999999965</c:v>
                </c:pt>
                <c:pt idx="280">
                  <c:v>158.39999999999966</c:v>
                </c:pt>
                <c:pt idx="281">
                  <c:v>158.47999999999968</c:v>
                </c:pt>
                <c:pt idx="282">
                  <c:v>158.55999999999966</c:v>
                </c:pt>
                <c:pt idx="283">
                  <c:v>158.63999999999967</c:v>
                </c:pt>
                <c:pt idx="284">
                  <c:v>158.71999999999966</c:v>
                </c:pt>
                <c:pt idx="285">
                  <c:v>158.79999999999967</c:v>
                </c:pt>
                <c:pt idx="286">
                  <c:v>158.87999999999965</c:v>
                </c:pt>
                <c:pt idx="287">
                  <c:v>158.95999999999967</c:v>
                </c:pt>
                <c:pt idx="288">
                  <c:v>159.03999999999968</c:v>
                </c:pt>
                <c:pt idx="289">
                  <c:v>159.11999999999966</c:v>
                </c:pt>
                <c:pt idx="290">
                  <c:v>159.19999999999968</c:v>
                </c:pt>
                <c:pt idx="291">
                  <c:v>159.27999999999966</c:v>
                </c:pt>
                <c:pt idx="292">
                  <c:v>159.35999999999967</c:v>
                </c:pt>
                <c:pt idx="293">
                  <c:v>159.43999999999966</c:v>
                </c:pt>
                <c:pt idx="294">
                  <c:v>159.51999999999967</c:v>
                </c:pt>
                <c:pt idx="295">
                  <c:v>159.59999999999965</c:v>
                </c:pt>
                <c:pt idx="296">
                  <c:v>159.67999999999967</c:v>
                </c:pt>
                <c:pt idx="297">
                  <c:v>159.75999999999968</c:v>
                </c:pt>
                <c:pt idx="298">
                  <c:v>159.83999999999966</c:v>
                </c:pt>
                <c:pt idx="299">
                  <c:v>159.91999999999967</c:v>
                </c:pt>
                <c:pt idx="300">
                  <c:v>159.99999999999966</c:v>
                </c:pt>
                <c:pt idx="301">
                  <c:v>160.07999999999967</c:v>
                </c:pt>
                <c:pt idx="302">
                  <c:v>160.15999999999966</c:v>
                </c:pt>
                <c:pt idx="303">
                  <c:v>160.23999999999967</c:v>
                </c:pt>
                <c:pt idx="304">
                  <c:v>160.31999999999965</c:v>
                </c:pt>
                <c:pt idx="305">
                  <c:v>160.39999999999966</c:v>
                </c:pt>
                <c:pt idx="306">
                  <c:v>160.47999999999968</c:v>
                </c:pt>
                <c:pt idx="307">
                  <c:v>160.55999999999966</c:v>
                </c:pt>
                <c:pt idx="308">
                  <c:v>160.63999999999967</c:v>
                </c:pt>
                <c:pt idx="309">
                  <c:v>160.71999999999966</c:v>
                </c:pt>
                <c:pt idx="310">
                  <c:v>160.79999999999967</c:v>
                </c:pt>
                <c:pt idx="311">
                  <c:v>160.87999999999965</c:v>
                </c:pt>
                <c:pt idx="312">
                  <c:v>160.95999999999967</c:v>
                </c:pt>
                <c:pt idx="313">
                  <c:v>161.03999999999968</c:v>
                </c:pt>
                <c:pt idx="314">
                  <c:v>161.11999999999966</c:v>
                </c:pt>
                <c:pt idx="315">
                  <c:v>161.19999999999968</c:v>
                </c:pt>
                <c:pt idx="316">
                  <c:v>161.27999999999966</c:v>
                </c:pt>
                <c:pt idx="317">
                  <c:v>161.35999999999967</c:v>
                </c:pt>
                <c:pt idx="318">
                  <c:v>161.43999999999966</c:v>
                </c:pt>
                <c:pt idx="319">
                  <c:v>161.51999999999967</c:v>
                </c:pt>
                <c:pt idx="320">
                  <c:v>161.59999999999968</c:v>
                </c:pt>
                <c:pt idx="321">
                  <c:v>161.67999999999967</c:v>
                </c:pt>
                <c:pt idx="322">
                  <c:v>161.75999999999968</c:v>
                </c:pt>
                <c:pt idx="323">
                  <c:v>161.83999999999966</c:v>
                </c:pt>
                <c:pt idx="324">
                  <c:v>161.91999999999967</c:v>
                </c:pt>
                <c:pt idx="325">
                  <c:v>161.99999999999966</c:v>
                </c:pt>
                <c:pt idx="326">
                  <c:v>162.07999999999967</c:v>
                </c:pt>
                <c:pt idx="327">
                  <c:v>162.15999999999966</c:v>
                </c:pt>
                <c:pt idx="328">
                  <c:v>162.23999999999967</c:v>
                </c:pt>
                <c:pt idx="329">
                  <c:v>162.31999999999968</c:v>
                </c:pt>
                <c:pt idx="330">
                  <c:v>162.39999999999966</c:v>
                </c:pt>
                <c:pt idx="331">
                  <c:v>162.47999999999968</c:v>
                </c:pt>
                <c:pt idx="332">
                  <c:v>162.55999999999966</c:v>
                </c:pt>
                <c:pt idx="333">
                  <c:v>162.63999999999967</c:v>
                </c:pt>
                <c:pt idx="334">
                  <c:v>162.71999999999966</c:v>
                </c:pt>
                <c:pt idx="335">
                  <c:v>162.79999999999967</c:v>
                </c:pt>
                <c:pt idx="336">
                  <c:v>162.87999999999965</c:v>
                </c:pt>
                <c:pt idx="337">
                  <c:v>162.95999999999967</c:v>
                </c:pt>
                <c:pt idx="338">
                  <c:v>163.03999999999968</c:v>
                </c:pt>
                <c:pt idx="339">
                  <c:v>163.11999999999966</c:v>
                </c:pt>
                <c:pt idx="340">
                  <c:v>163.19999999999968</c:v>
                </c:pt>
                <c:pt idx="341">
                  <c:v>163.27999999999966</c:v>
                </c:pt>
                <c:pt idx="342">
                  <c:v>163.35999999999967</c:v>
                </c:pt>
                <c:pt idx="343">
                  <c:v>163.43999999999966</c:v>
                </c:pt>
                <c:pt idx="344">
                  <c:v>163.51999999999967</c:v>
                </c:pt>
                <c:pt idx="345">
                  <c:v>163.59999999999968</c:v>
                </c:pt>
                <c:pt idx="346">
                  <c:v>163.67999999999967</c:v>
                </c:pt>
                <c:pt idx="347">
                  <c:v>163.75999999999968</c:v>
                </c:pt>
                <c:pt idx="348">
                  <c:v>163.83999999999966</c:v>
                </c:pt>
                <c:pt idx="349">
                  <c:v>163.91999999999967</c:v>
                </c:pt>
                <c:pt idx="350">
                  <c:v>163.99999999999966</c:v>
                </c:pt>
                <c:pt idx="351">
                  <c:v>164.07999999999967</c:v>
                </c:pt>
                <c:pt idx="352">
                  <c:v>164.15999999999968</c:v>
                </c:pt>
                <c:pt idx="353">
                  <c:v>164.23999999999967</c:v>
                </c:pt>
                <c:pt idx="354">
                  <c:v>164.31999999999968</c:v>
                </c:pt>
                <c:pt idx="355">
                  <c:v>164.39999999999966</c:v>
                </c:pt>
                <c:pt idx="356">
                  <c:v>164.47999999999968</c:v>
                </c:pt>
                <c:pt idx="357">
                  <c:v>164.55999999999966</c:v>
                </c:pt>
                <c:pt idx="358">
                  <c:v>164.63999999999967</c:v>
                </c:pt>
                <c:pt idx="359">
                  <c:v>164.71999999999966</c:v>
                </c:pt>
                <c:pt idx="360">
                  <c:v>164.79999999999967</c:v>
                </c:pt>
                <c:pt idx="361">
                  <c:v>164.87999999999968</c:v>
                </c:pt>
                <c:pt idx="362">
                  <c:v>164.95999999999967</c:v>
                </c:pt>
                <c:pt idx="363">
                  <c:v>165.03999999999968</c:v>
                </c:pt>
                <c:pt idx="364">
                  <c:v>165.11999999999966</c:v>
                </c:pt>
                <c:pt idx="365">
                  <c:v>165.19999999999968</c:v>
                </c:pt>
                <c:pt idx="366">
                  <c:v>165.27999999999966</c:v>
                </c:pt>
                <c:pt idx="367">
                  <c:v>165.35999999999967</c:v>
                </c:pt>
                <c:pt idx="368">
                  <c:v>165.43999999999966</c:v>
                </c:pt>
                <c:pt idx="369">
                  <c:v>165.51999999999967</c:v>
                </c:pt>
                <c:pt idx="370">
                  <c:v>165.59999999999968</c:v>
                </c:pt>
                <c:pt idx="371">
                  <c:v>165.67999999999967</c:v>
                </c:pt>
                <c:pt idx="372">
                  <c:v>165.75999999999968</c:v>
                </c:pt>
                <c:pt idx="373">
                  <c:v>165.83999999999966</c:v>
                </c:pt>
                <c:pt idx="374">
                  <c:v>165.91999999999967</c:v>
                </c:pt>
                <c:pt idx="375">
                  <c:v>165.99999999999966</c:v>
                </c:pt>
                <c:pt idx="376">
                  <c:v>166.07999999999967</c:v>
                </c:pt>
                <c:pt idx="377">
                  <c:v>166.15999999999968</c:v>
                </c:pt>
                <c:pt idx="378">
                  <c:v>166.23999999999967</c:v>
                </c:pt>
                <c:pt idx="379">
                  <c:v>166.31999999999968</c:v>
                </c:pt>
                <c:pt idx="380">
                  <c:v>166.39999999999966</c:v>
                </c:pt>
                <c:pt idx="381">
                  <c:v>166.47999999999968</c:v>
                </c:pt>
                <c:pt idx="382">
                  <c:v>166.55999999999966</c:v>
                </c:pt>
                <c:pt idx="383">
                  <c:v>166.63999999999967</c:v>
                </c:pt>
                <c:pt idx="384">
                  <c:v>166.71999999999969</c:v>
                </c:pt>
                <c:pt idx="385">
                  <c:v>166.79999999999967</c:v>
                </c:pt>
                <c:pt idx="386">
                  <c:v>166.87999999999968</c:v>
                </c:pt>
                <c:pt idx="387">
                  <c:v>166.95999999999967</c:v>
                </c:pt>
                <c:pt idx="388">
                  <c:v>167.03999999999968</c:v>
                </c:pt>
                <c:pt idx="389">
                  <c:v>167.11999999999966</c:v>
                </c:pt>
                <c:pt idx="390">
                  <c:v>167.19999999999968</c:v>
                </c:pt>
                <c:pt idx="391">
                  <c:v>167.27999999999966</c:v>
                </c:pt>
                <c:pt idx="392">
                  <c:v>167.35999999999967</c:v>
                </c:pt>
                <c:pt idx="393">
                  <c:v>167.43999999999969</c:v>
                </c:pt>
                <c:pt idx="394">
                  <c:v>167.51999999999967</c:v>
                </c:pt>
                <c:pt idx="395">
                  <c:v>167.59999999999968</c:v>
                </c:pt>
                <c:pt idx="396">
                  <c:v>167.67999999999967</c:v>
                </c:pt>
                <c:pt idx="397">
                  <c:v>167.75999999999968</c:v>
                </c:pt>
                <c:pt idx="398">
                  <c:v>167.83999999999966</c:v>
                </c:pt>
                <c:pt idx="399">
                  <c:v>167.91999999999967</c:v>
                </c:pt>
                <c:pt idx="400">
                  <c:v>167.99999999999966</c:v>
                </c:pt>
                <c:pt idx="401">
                  <c:v>168.07999999999967</c:v>
                </c:pt>
                <c:pt idx="402">
                  <c:v>168.15999999999968</c:v>
                </c:pt>
                <c:pt idx="403">
                  <c:v>168.23999999999967</c:v>
                </c:pt>
                <c:pt idx="404">
                  <c:v>168.31999999999968</c:v>
                </c:pt>
                <c:pt idx="405">
                  <c:v>168.39999999999966</c:v>
                </c:pt>
                <c:pt idx="406">
                  <c:v>168.47999999999968</c:v>
                </c:pt>
                <c:pt idx="407">
                  <c:v>168.55999999999966</c:v>
                </c:pt>
                <c:pt idx="408">
                  <c:v>168.63999999999967</c:v>
                </c:pt>
                <c:pt idx="409">
                  <c:v>168.71999999999969</c:v>
                </c:pt>
                <c:pt idx="410">
                  <c:v>168.79999999999967</c:v>
                </c:pt>
                <c:pt idx="411">
                  <c:v>168.87999999999968</c:v>
                </c:pt>
                <c:pt idx="412">
                  <c:v>168.95999999999967</c:v>
                </c:pt>
                <c:pt idx="413">
                  <c:v>169.03999999999968</c:v>
                </c:pt>
                <c:pt idx="414">
                  <c:v>169.11999999999966</c:v>
                </c:pt>
                <c:pt idx="415">
                  <c:v>169.19999999999968</c:v>
                </c:pt>
                <c:pt idx="416">
                  <c:v>169.27999999999966</c:v>
                </c:pt>
                <c:pt idx="417">
                  <c:v>169.35999999999967</c:v>
                </c:pt>
                <c:pt idx="418">
                  <c:v>169.43999999999969</c:v>
                </c:pt>
                <c:pt idx="419">
                  <c:v>169.51999999999967</c:v>
                </c:pt>
                <c:pt idx="420">
                  <c:v>169.59999999999968</c:v>
                </c:pt>
                <c:pt idx="421">
                  <c:v>169.67999999999967</c:v>
                </c:pt>
                <c:pt idx="422">
                  <c:v>169.75999999999968</c:v>
                </c:pt>
                <c:pt idx="423">
                  <c:v>169.83999999999966</c:v>
                </c:pt>
                <c:pt idx="424">
                  <c:v>169.91999999999967</c:v>
                </c:pt>
                <c:pt idx="425">
                  <c:v>169.99999999999966</c:v>
                </c:pt>
                <c:pt idx="426">
                  <c:v>170.07999999999967</c:v>
                </c:pt>
                <c:pt idx="427">
                  <c:v>170.15999999999968</c:v>
                </c:pt>
                <c:pt idx="428">
                  <c:v>170.23999999999967</c:v>
                </c:pt>
                <c:pt idx="429">
                  <c:v>170.31999999999968</c:v>
                </c:pt>
                <c:pt idx="430">
                  <c:v>170.39999999999966</c:v>
                </c:pt>
                <c:pt idx="431">
                  <c:v>170.47999999999968</c:v>
                </c:pt>
                <c:pt idx="432">
                  <c:v>170.55999999999966</c:v>
                </c:pt>
                <c:pt idx="433">
                  <c:v>170.63999999999967</c:v>
                </c:pt>
                <c:pt idx="434">
                  <c:v>170.71999999999969</c:v>
                </c:pt>
                <c:pt idx="435">
                  <c:v>170.79999999999967</c:v>
                </c:pt>
                <c:pt idx="436">
                  <c:v>170.87999999999968</c:v>
                </c:pt>
                <c:pt idx="437">
                  <c:v>170.95999999999967</c:v>
                </c:pt>
                <c:pt idx="438">
                  <c:v>171.03999999999968</c:v>
                </c:pt>
                <c:pt idx="439">
                  <c:v>171.11999999999966</c:v>
                </c:pt>
                <c:pt idx="440">
                  <c:v>171.19999999999968</c:v>
                </c:pt>
                <c:pt idx="441">
                  <c:v>171.27999999999966</c:v>
                </c:pt>
                <c:pt idx="442">
                  <c:v>171.35999999999967</c:v>
                </c:pt>
                <c:pt idx="443">
                  <c:v>171.43999999999969</c:v>
                </c:pt>
                <c:pt idx="444">
                  <c:v>171.51999999999967</c:v>
                </c:pt>
                <c:pt idx="445">
                  <c:v>171.59999999999968</c:v>
                </c:pt>
                <c:pt idx="446">
                  <c:v>171.67999999999967</c:v>
                </c:pt>
                <c:pt idx="447">
                  <c:v>171.75999999999968</c:v>
                </c:pt>
                <c:pt idx="448">
                  <c:v>171.83999999999966</c:v>
                </c:pt>
                <c:pt idx="449">
                  <c:v>171.91999999999967</c:v>
                </c:pt>
                <c:pt idx="450">
                  <c:v>171.99999999999969</c:v>
                </c:pt>
                <c:pt idx="451">
                  <c:v>172.07999999999967</c:v>
                </c:pt>
                <c:pt idx="452">
                  <c:v>172.15999999999968</c:v>
                </c:pt>
                <c:pt idx="453">
                  <c:v>172.23999999999967</c:v>
                </c:pt>
                <c:pt idx="454">
                  <c:v>172.31999999999968</c:v>
                </c:pt>
                <c:pt idx="455">
                  <c:v>172.39999999999966</c:v>
                </c:pt>
                <c:pt idx="456">
                  <c:v>172.47999999999968</c:v>
                </c:pt>
                <c:pt idx="457">
                  <c:v>172.55999999999966</c:v>
                </c:pt>
                <c:pt idx="458">
                  <c:v>172.63999999999967</c:v>
                </c:pt>
                <c:pt idx="459">
                  <c:v>172.71999999999969</c:v>
                </c:pt>
                <c:pt idx="460">
                  <c:v>172.79999999999967</c:v>
                </c:pt>
                <c:pt idx="461">
                  <c:v>172.87999999999968</c:v>
                </c:pt>
                <c:pt idx="462">
                  <c:v>172.95999999999967</c:v>
                </c:pt>
                <c:pt idx="463">
                  <c:v>173.03999999999968</c:v>
                </c:pt>
                <c:pt idx="464">
                  <c:v>173.11999999999966</c:v>
                </c:pt>
                <c:pt idx="465">
                  <c:v>173.19999999999968</c:v>
                </c:pt>
                <c:pt idx="466">
                  <c:v>173.27999999999969</c:v>
                </c:pt>
                <c:pt idx="467">
                  <c:v>173.35999999999967</c:v>
                </c:pt>
                <c:pt idx="468">
                  <c:v>173.43999999999969</c:v>
                </c:pt>
                <c:pt idx="469">
                  <c:v>173.51999999999967</c:v>
                </c:pt>
                <c:pt idx="470">
                  <c:v>173.59999999999968</c:v>
                </c:pt>
                <c:pt idx="471">
                  <c:v>173.67999999999967</c:v>
                </c:pt>
                <c:pt idx="472">
                  <c:v>173.75999999999968</c:v>
                </c:pt>
                <c:pt idx="473">
                  <c:v>173.83999999999966</c:v>
                </c:pt>
                <c:pt idx="474">
                  <c:v>173.91999999999967</c:v>
                </c:pt>
                <c:pt idx="475">
                  <c:v>173.99999999999969</c:v>
                </c:pt>
                <c:pt idx="476">
                  <c:v>174.07999999999967</c:v>
                </c:pt>
                <c:pt idx="477">
                  <c:v>174.15999999999968</c:v>
                </c:pt>
                <c:pt idx="478">
                  <c:v>174.23999999999967</c:v>
                </c:pt>
                <c:pt idx="479">
                  <c:v>174.31999999999968</c:v>
                </c:pt>
                <c:pt idx="480">
                  <c:v>174.39999999999966</c:v>
                </c:pt>
                <c:pt idx="481">
                  <c:v>174.47999999999968</c:v>
                </c:pt>
                <c:pt idx="482">
                  <c:v>174.55999999999969</c:v>
                </c:pt>
                <c:pt idx="483">
                  <c:v>174.63999999999967</c:v>
                </c:pt>
                <c:pt idx="484">
                  <c:v>174.71999999999969</c:v>
                </c:pt>
                <c:pt idx="485">
                  <c:v>174.79999999999967</c:v>
                </c:pt>
                <c:pt idx="486">
                  <c:v>174.87999999999968</c:v>
                </c:pt>
                <c:pt idx="487">
                  <c:v>174.95999999999967</c:v>
                </c:pt>
                <c:pt idx="488">
                  <c:v>175.03999999999968</c:v>
                </c:pt>
                <c:pt idx="489">
                  <c:v>175.11999999999966</c:v>
                </c:pt>
                <c:pt idx="490">
                  <c:v>175.19999999999968</c:v>
                </c:pt>
                <c:pt idx="491">
                  <c:v>175.27999999999969</c:v>
                </c:pt>
                <c:pt idx="492">
                  <c:v>175.35999999999967</c:v>
                </c:pt>
                <c:pt idx="493">
                  <c:v>175.43999999999969</c:v>
                </c:pt>
                <c:pt idx="494">
                  <c:v>175.51999999999967</c:v>
                </c:pt>
                <c:pt idx="495">
                  <c:v>175.59999999999968</c:v>
                </c:pt>
                <c:pt idx="496">
                  <c:v>175.67999999999967</c:v>
                </c:pt>
                <c:pt idx="497">
                  <c:v>175.75999999999968</c:v>
                </c:pt>
                <c:pt idx="498">
                  <c:v>175.83999999999969</c:v>
                </c:pt>
                <c:pt idx="499">
                  <c:v>175.91999999999967</c:v>
                </c:pt>
                <c:pt idx="500">
                  <c:v>175.99999999999969</c:v>
                </c:pt>
                <c:pt idx="501">
                  <c:v>176.07999999999967</c:v>
                </c:pt>
                <c:pt idx="502">
                  <c:v>176.15999999999968</c:v>
                </c:pt>
                <c:pt idx="503">
                  <c:v>176.23999999999967</c:v>
                </c:pt>
                <c:pt idx="504">
                  <c:v>176.31999999999968</c:v>
                </c:pt>
                <c:pt idx="505">
                  <c:v>176.39999999999966</c:v>
                </c:pt>
                <c:pt idx="506">
                  <c:v>176.47999999999968</c:v>
                </c:pt>
                <c:pt idx="507">
                  <c:v>176.55999999999969</c:v>
                </c:pt>
                <c:pt idx="508">
                  <c:v>176.63999999999967</c:v>
                </c:pt>
                <c:pt idx="509">
                  <c:v>176.71999999999969</c:v>
                </c:pt>
                <c:pt idx="510">
                  <c:v>176.79999999999967</c:v>
                </c:pt>
                <c:pt idx="511">
                  <c:v>176.87999999999968</c:v>
                </c:pt>
                <c:pt idx="512">
                  <c:v>176.95999999999967</c:v>
                </c:pt>
                <c:pt idx="513">
                  <c:v>177.03999999999968</c:v>
                </c:pt>
                <c:pt idx="514">
                  <c:v>177.11999999999966</c:v>
                </c:pt>
                <c:pt idx="515">
                  <c:v>177.19999999999968</c:v>
                </c:pt>
                <c:pt idx="516">
                  <c:v>177.27999999999969</c:v>
                </c:pt>
                <c:pt idx="517">
                  <c:v>177.35999999999967</c:v>
                </c:pt>
                <c:pt idx="518">
                  <c:v>177.43999999999969</c:v>
                </c:pt>
                <c:pt idx="519">
                  <c:v>177.51999999999967</c:v>
                </c:pt>
                <c:pt idx="520">
                  <c:v>177.59999999999968</c:v>
                </c:pt>
                <c:pt idx="521">
                  <c:v>177.67999999999967</c:v>
                </c:pt>
                <c:pt idx="522">
                  <c:v>177.75999999999968</c:v>
                </c:pt>
                <c:pt idx="523">
                  <c:v>177.83999999999969</c:v>
                </c:pt>
                <c:pt idx="524">
                  <c:v>177.91999999999967</c:v>
                </c:pt>
                <c:pt idx="525">
                  <c:v>177.99999999999969</c:v>
                </c:pt>
                <c:pt idx="526">
                  <c:v>178.07999999999967</c:v>
                </c:pt>
                <c:pt idx="527">
                  <c:v>178.15999999999968</c:v>
                </c:pt>
                <c:pt idx="528">
                  <c:v>178.23999999999967</c:v>
                </c:pt>
                <c:pt idx="529">
                  <c:v>178.31999999999968</c:v>
                </c:pt>
                <c:pt idx="530">
                  <c:v>178.39999999999969</c:v>
                </c:pt>
                <c:pt idx="531">
                  <c:v>178.47999999999968</c:v>
                </c:pt>
                <c:pt idx="532">
                  <c:v>178.55999999999969</c:v>
                </c:pt>
                <c:pt idx="533">
                  <c:v>178.63999999999967</c:v>
                </c:pt>
                <c:pt idx="534">
                  <c:v>178.71999999999969</c:v>
                </c:pt>
                <c:pt idx="535">
                  <c:v>178.79999999999967</c:v>
                </c:pt>
                <c:pt idx="536">
                  <c:v>178.87999999999968</c:v>
                </c:pt>
                <c:pt idx="537">
                  <c:v>178.95999999999967</c:v>
                </c:pt>
                <c:pt idx="538">
                  <c:v>179.03999999999968</c:v>
                </c:pt>
                <c:pt idx="539">
                  <c:v>179.11999999999969</c:v>
                </c:pt>
                <c:pt idx="540">
                  <c:v>179.19999999999968</c:v>
                </c:pt>
                <c:pt idx="541">
                  <c:v>179.27999999999969</c:v>
                </c:pt>
                <c:pt idx="542">
                  <c:v>179.35999999999967</c:v>
                </c:pt>
                <c:pt idx="543">
                  <c:v>179.43999999999969</c:v>
                </c:pt>
                <c:pt idx="544">
                  <c:v>179.51999999999967</c:v>
                </c:pt>
                <c:pt idx="545">
                  <c:v>179.59999999999968</c:v>
                </c:pt>
                <c:pt idx="546">
                  <c:v>179.67999999999967</c:v>
                </c:pt>
                <c:pt idx="547">
                  <c:v>179.75999999999968</c:v>
                </c:pt>
                <c:pt idx="548">
                  <c:v>179.83999999999969</c:v>
                </c:pt>
                <c:pt idx="549">
                  <c:v>179.91999999999967</c:v>
                </c:pt>
                <c:pt idx="550">
                  <c:v>179.99999999999969</c:v>
                </c:pt>
                <c:pt idx="551">
                  <c:v>180.07999999999967</c:v>
                </c:pt>
                <c:pt idx="552">
                  <c:v>180.15999999999968</c:v>
                </c:pt>
                <c:pt idx="553">
                  <c:v>180.23999999999967</c:v>
                </c:pt>
                <c:pt idx="554">
                  <c:v>180.31999999999968</c:v>
                </c:pt>
                <c:pt idx="555">
                  <c:v>180.39999999999969</c:v>
                </c:pt>
                <c:pt idx="556">
                  <c:v>180.47999999999968</c:v>
                </c:pt>
                <c:pt idx="557">
                  <c:v>180.55999999999969</c:v>
                </c:pt>
                <c:pt idx="558">
                  <c:v>180.63999999999967</c:v>
                </c:pt>
                <c:pt idx="559">
                  <c:v>180.71999999999969</c:v>
                </c:pt>
                <c:pt idx="560">
                  <c:v>180.79999999999967</c:v>
                </c:pt>
                <c:pt idx="561">
                  <c:v>180.87999999999968</c:v>
                </c:pt>
                <c:pt idx="562">
                  <c:v>180.9599999999997</c:v>
                </c:pt>
                <c:pt idx="563">
                  <c:v>181.03999999999968</c:v>
                </c:pt>
                <c:pt idx="564">
                  <c:v>181.11999999999969</c:v>
                </c:pt>
                <c:pt idx="565">
                  <c:v>181.19999999999968</c:v>
                </c:pt>
                <c:pt idx="566">
                  <c:v>181.27999999999969</c:v>
                </c:pt>
                <c:pt idx="567">
                  <c:v>181.35999999999967</c:v>
                </c:pt>
                <c:pt idx="568">
                  <c:v>181.43999999999969</c:v>
                </c:pt>
                <c:pt idx="569">
                  <c:v>181.51999999999967</c:v>
                </c:pt>
                <c:pt idx="570">
                  <c:v>181.59999999999968</c:v>
                </c:pt>
                <c:pt idx="571">
                  <c:v>181.67999999999969</c:v>
                </c:pt>
                <c:pt idx="572">
                  <c:v>181.75999999999968</c:v>
                </c:pt>
                <c:pt idx="573">
                  <c:v>181.83999999999969</c:v>
                </c:pt>
                <c:pt idx="574">
                  <c:v>181.91999999999967</c:v>
                </c:pt>
                <c:pt idx="575">
                  <c:v>181.99999999999969</c:v>
                </c:pt>
                <c:pt idx="576">
                  <c:v>182.07999999999967</c:v>
                </c:pt>
                <c:pt idx="577">
                  <c:v>182.15999999999968</c:v>
                </c:pt>
                <c:pt idx="578">
                  <c:v>182.23999999999967</c:v>
                </c:pt>
                <c:pt idx="579">
                  <c:v>182.31999999999968</c:v>
                </c:pt>
                <c:pt idx="580">
                  <c:v>182.39999999999969</c:v>
                </c:pt>
                <c:pt idx="581">
                  <c:v>182.47999999999968</c:v>
                </c:pt>
                <c:pt idx="582">
                  <c:v>182.55999999999969</c:v>
                </c:pt>
                <c:pt idx="583">
                  <c:v>182.63999999999967</c:v>
                </c:pt>
                <c:pt idx="584">
                  <c:v>182.71999999999969</c:v>
                </c:pt>
                <c:pt idx="585">
                  <c:v>182.79999999999967</c:v>
                </c:pt>
                <c:pt idx="586">
                  <c:v>182.87999999999968</c:v>
                </c:pt>
                <c:pt idx="587">
                  <c:v>182.9599999999997</c:v>
                </c:pt>
                <c:pt idx="588">
                  <c:v>183.03999999999968</c:v>
                </c:pt>
                <c:pt idx="589">
                  <c:v>183.11999999999969</c:v>
                </c:pt>
                <c:pt idx="590">
                  <c:v>183.19999999999968</c:v>
                </c:pt>
                <c:pt idx="591">
                  <c:v>183.27999999999969</c:v>
                </c:pt>
                <c:pt idx="592">
                  <c:v>183.35999999999967</c:v>
                </c:pt>
                <c:pt idx="593">
                  <c:v>183.43999999999969</c:v>
                </c:pt>
                <c:pt idx="594">
                  <c:v>183.5199999999997</c:v>
                </c:pt>
                <c:pt idx="595">
                  <c:v>183.59999999999968</c:v>
                </c:pt>
                <c:pt idx="596">
                  <c:v>183.67999999999969</c:v>
                </c:pt>
                <c:pt idx="597">
                  <c:v>183.75999999999968</c:v>
                </c:pt>
                <c:pt idx="598">
                  <c:v>183.83999999999969</c:v>
                </c:pt>
                <c:pt idx="599">
                  <c:v>183.91999999999967</c:v>
                </c:pt>
                <c:pt idx="600">
                  <c:v>183.99999999999969</c:v>
                </c:pt>
                <c:pt idx="601">
                  <c:v>184.07999999999967</c:v>
                </c:pt>
                <c:pt idx="602">
                  <c:v>184.15999999999968</c:v>
                </c:pt>
                <c:pt idx="603">
                  <c:v>184.23999999999967</c:v>
                </c:pt>
                <c:pt idx="604">
                  <c:v>184.31999999999968</c:v>
                </c:pt>
                <c:pt idx="605">
                  <c:v>184.39999999999966</c:v>
                </c:pt>
                <c:pt idx="606">
                  <c:v>184.47999999999968</c:v>
                </c:pt>
                <c:pt idx="607">
                  <c:v>184.55999999999966</c:v>
                </c:pt>
                <c:pt idx="608">
                  <c:v>184.63999999999967</c:v>
                </c:pt>
                <c:pt idx="609">
                  <c:v>184.71999999999966</c:v>
                </c:pt>
                <c:pt idx="610">
                  <c:v>184.79999999999967</c:v>
                </c:pt>
                <c:pt idx="611">
                  <c:v>184.87999999999965</c:v>
                </c:pt>
                <c:pt idx="612">
                  <c:v>184.95999999999967</c:v>
                </c:pt>
                <c:pt idx="613">
                  <c:v>185.03999999999965</c:v>
                </c:pt>
                <c:pt idx="614">
                  <c:v>185.11999999999966</c:v>
                </c:pt>
                <c:pt idx="615">
                  <c:v>185.19999999999965</c:v>
                </c:pt>
                <c:pt idx="616">
                  <c:v>185.27999999999966</c:v>
                </c:pt>
                <c:pt idx="617">
                  <c:v>185.35999999999964</c:v>
                </c:pt>
                <c:pt idx="618">
                  <c:v>185.43999999999966</c:v>
                </c:pt>
                <c:pt idx="619">
                  <c:v>185.51999999999964</c:v>
                </c:pt>
                <c:pt idx="620">
                  <c:v>185.59999999999965</c:v>
                </c:pt>
                <c:pt idx="621">
                  <c:v>185.67999999999964</c:v>
                </c:pt>
                <c:pt idx="622">
                  <c:v>185.75999999999965</c:v>
                </c:pt>
                <c:pt idx="623">
                  <c:v>185.83999999999963</c:v>
                </c:pt>
                <c:pt idx="624">
                  <c:v>185.91999999999965</c:v>
                </c:pt>
                <c:pt idx="625">
                  <c:v>185.99999999999963</c:v>
                </c:pt>
                <c:pt idx="626">
                  <c:v>186.07999999999964</c:v>
                </c:pt>
                <c:pt idx="627">
                  <c:v>186.15999999999963</c:v>
                </c:pt>
                <c:pt idx="628">
                  <c:v>186.23999999999964</c:v>
                </c:pt>
                <c:pt idx="629">
                  <c:v>186.31999999999962</c:v>
                </c:pt>
                <c:pt idx="630">
                  <c:v>186.39999999999964</c:v>
                </c:pt>
                <c:pt idx="631">
                  <c:v>186.47999999999962</c:v>
                </c:pt>
                <c:pt idx="632">
                  <c:v>186.55999999999963</c:v>
                </c:pt>
                <c:pt idx="633">
                  <c:v>186.63999999999962</c:v>
                </c:pt>
                <c:pt idx="634">
                  <c:v>186.71999999999963</c:v>
                </c:pt>
                <c:pt idx="635">
                  <c:v>186.79999999999961</c:v>
                </c:pt>
                <c:pt idx="636">
                  <c:v>186.87999999999963</c:v>
                </c:pt>
                <c:pt idx="637">
                  <c:v>186.95999999999961</c:v>
                </c:pt>
                <c:pt idx="638">
                  <c:v>187.03999999999962</c:v>
                </c:pt>
                <c:pt idx="639">
                  <c:v>187.11999999999961</c:v>
                </c:pt>
                <c:pt idx="640">
                  <c:v>187.19999999999962</c:v>
                </c:pt>
                <c:pt idx="641">
                  <c:v>187.2799999999996</c:v>
                </c:pt>
                <c:pt idx="642">
                  <c:v>187.35999999999962</c:v>
                </c:pt>
                <c:pt idx="643">
                  <c:v>187.4399999999996</c:v>
                </c:pt>
                <c:pt idx="644">
                  <c:v>187.51999999999961</c:v>
                </c:pt>
                <c:pt idx="645">
                  <c:v>187.5999999999996</c:v>
                </c:pt>
                <c:pt idx="646">
                  <c:v>187.67999999999961</c:v>
                </c:pt>
                <c:pt idx="647">
                  <c:v>187.75999999999959</c:v>
                </c:pt>
                <c:pt idx="648">
                  <c:v>187.83999999999961</c:v>
                </c:pt>
                <c:pt idx="649">
                  <c:v>187.91999999999959</c:v>
                </c:pt>
                <c:pt idx="650">
                  <c:v>187.9999999999996</c:v>
                </c:pt>
                <c:pt idx="651">
                  <c:v>188.07999999999959</c:v>
                </c:pt>
                <c:pt idx="652">
                  <c:v>188.1599999999996</c:v>
                </c:pt>
                <c:pt idx="653">
                  <c:v>188.23999999999958</c:v>
                </c:pt>
                <c:pt idx="654">
                  <c:v>188.3199999999996</c:v>
                </c:pt>
                <c:pt idx="655">
                  <c:v>188.39999999999958</c:v>
                </c:pt>
                <c:pt idx="656">
                  <c:v>188.47999999999959</c:v>
                </c:pt>
                <c:pt idx="657">
                  <c:v>188.55999999999958</c:v>
                </c:pt>
                <c:pt idx="658">
                  <c:v>188.63999999999959</c:v>
                </c:pt>
                <c:pt idx="659">
                  <c:v>188.71999999999957</c:v>
                </c:pt>
                <c:pt idx="660">
                  <c:v>188.79999999999959</c:v>
                </c:pt>
                <c:pt idx="661">
                  <c:v>188.87999999999957</c:v>
                </c:pt>
                <c:pt idx="662">
                  <c:v>188.95999999999958</c:v>
                </c:pt>
                <c:pt idx="663">
                  <c:v>189.03999999999957</c:v>
                </c:pt>
                <c:pt idx="664">
                  <c:v>189.11999999999958</c:v>
                </c:pt>
                <c:pt idx="665">
                  <c:v>189.19999999999956</c:v>
                </c:pt>
                <c:pt idx="666">
                  <c:v>189.27999999999957</c:v>
                </c:pt>
                <c:pt idx="667">
                  <c:v>189.35999999999956</c:v>
                </c:pt>
                <c:pt idx="668">
                  <c:v>189.43999999999957</c:v>
                </c:pt>
                <c:pt idx="669">
                  <c:v>189.51999999999956</c:v>
                </c:pt>
                <c:pt idx="670">
                  <c:v>189.59999999999957</c:v>
                </c:pt>
                <c:pt idx="671">
                  <c:v>189.67999999999955</c:v>
                </c:pt>
                <c:pt idx="672">
                  <c:v>189.75999999999956</c:v>
                </c:pt>
                <c:pt idx="673">
                  <c:v>189.83999999999955</c:v>
                </c:pt>
                <c:pt idx="674">
                  <c:v>189.91999999999956</c:v>
                </c:pt>
                <c:pt idx="675">
                  <c:v>189.99999999999955</c:v>
                </c:pt>
                <c:pt idx="676">
                  <c:v>190.07999999999956</c:v>
                </c:pt>
                <c:pt idx="677">
                  <c:v>190.15999999999954</c:v>
                </c:pt>
                <c:pt idx="678">
                  <c:v>190.23999999999955</c:v>
                </c:pt>
                <c:pt idx="679">
                  <c:v>190.31999999999954</c:v>
                </c:pt>
                <c:pt idx="680">
                  <c:v>190.39999999999955</c:v>
                </c:pt>
                <c:pt idx="681">
                  <c:v>190.47999999999954</c:v>
                </c:pt>
                <c:pt idx="682">
                  <c:v>190.55999999999955</c:v>
                </c:pt>
                <c:pt idx="683">
                  <c:v>190.63999999999953</c:v>
                </c:pt>
                <c:pt idx="684">
                  <c:v>190.71999999999954</c:v>
                </c:pt>
                <c:pt idx="685">
                  <c:v>190.79999999999953</c:v>
                </c:pt>
                <c:pt idx="686">
                  <c:v>190.87999999999954</c:v>
                </c:pt>
                <c:pt idx="687">
                  <c:v>190.95999999999952</c:v>
                </c:pt>
                <c:pt idx="688">
                  <c:v>191.03999999999954</c:v>
                </c:pt>
                <c:pt idx="689">
                  <c:v>191.11999999999952</c:v>
                </c:pt>
                <c:pt idx="690">
                  <c:v>191.19999999999953</c:v>
                </c:pt>
                <c:pt idx="691">
                  <c:v>191.27999999999952</c:v>
                </c:pt>
                <c:pt idx="692">
                  <c:v>191.35999999999953</c:v>
                </c:pt>
                <c:pt idx="693">
                  <c:v>191.43999999999951</c:v>
                </c:pt>
                <c:pt idx="694">
                  <c:v>191.51999999999953</c:v>
                </c:pt>
                <c:pt idx="695">
                  <c:v>191.59999999999951</c:v>
                </c:pt>
                <c:pt idx="696">
                  <c:v>191.67999999999952</c:v>
                </c:pt>
                <c:pt idx="697">
                  <c:v>191.75999999999951</c:v>
                </c:pt>
                <c:pt idx="698">
                  <c:v>191.83999999999952</c:v>
                </c:pt>
                <c:pt idx="699">
                  <c:v>191.9199999999995</c:v>
                </c:pt>
                <c:pt idx="700">
                  <c:v>191.99999999999952</c:v>
                </c:pt>
                <c:pt idx="701">
                  <c:v>192.0799999999995</c:v>
                </c:pt>
                <c:pt idx="702">
                  <c:v>192.15999999999951</c:v>
                </c:pt>
                <c:pt idx="703">
                  <c:v>192.2399999999995</c:v>
                </c:pt>
                <c:pt idx="704">
                  <c:v>192.31999999999951</c:v>
                </c:pt>
                <c:pt idx="705">
                  <c:v>192.39999999999949</c:v>
                </c:pt>
                <c:pt idx="706">
                  <c:v>192.47999999999951</c:v>
                </c:pt>
                <c:pt idx="707">
                  <c:v>192.55999999999949</c:v>
                </c:pt>
                <c:pt idx="708">
                  <c:v>192.6399999999995</c:v>
                </c:pt>
                <c:pt idx="709">
                  <c:v>192.71999999999949</c:v>
                </c:pt>
                <c:pt idx="710">
                  <c:v>192.7999999999995</c:v>
                </c:pt>
                <c:pt idx="711">
                  <c:v>192.87999999999948</c:v>
                </c:pt>
                <c:pt idx="712">
                  <c:v>192.9599999999995</c:v>
                </c:pt>
                <c:pt idx="713">
                  <c:v>193.03999999999948</c:v>
                </c:pt>
                <c:pt idx="714">
                  <c:v>193.11999999999949</c:v>
                </c:pt>
                <c:pt idx="715">
                  <c:v>193.19999999999948</c:v>
                </c:pt>
                <c:pt idx="716">
                  <c:v>193.27999999999949</c:v>
                </c:pt>
                <c:pt idx="717">
                  <c:v>193.35999999999947</c:v>
                </c:pt>
                <c:pt idx="718">
                  <c:v>193.43999999999949</c:v>
                </c:pt>
                <c:pt idx="719">
                  <c:v>193.51999999999947</c:v>
                </c:pt>
                <c:pt idx="720">
                  <c:v>193.59999999999948</c:v>
                </c:pt>
                <c:pt idx="721">
                  <c:v>193.67999999999947</c:v>
                </c:pt>
                <c:pt idx="722">
                  <c:v>193.75999999999948</c:v>
                </c:pt>
                <c:pt idx="723">
                  <c:v>193.83999999999946</c:v>
                </c:pt>
                <c:pt idx="724">
                  <c:v>193.91999999999948</c:v>
                </c:pt>
                <c:pt idx="725">
                  <c:v>193.99999999999946</c:v>
                </c:pt>
                <c:pt idx="726">
                  <c:v>194.07999999999947</c:v>
                </c:pt>
                <c:pt idx="727">
                  <c:v>194.15999999999946</c:v>
                </c:pt>
                <c:pt idx="728">
                  <c:v>194.23999999999947</c:v>
                </c:pt>
                <c:pt idx="729">
                  <c:v>194.31999999999945</c:v>
                </c:pt>
                <c:pt idx="730">
                  <c:v>194.39999999999947</c:v>
                </c:pt>
                <c:pt idx="731">
                  <c:v>194.47999999999945</c:v>
                </c:pt>
                <c:pt idx="732">
                  <c:v>194.55999999999946</c:v>
                </c:pt>
                <c:pt idx="733">
                  <c:v>194.63999999999945</c:v>
                </c:pt>
                <c:pt idx="734">
                  <c:v>194.71999999999946</c:v>
                </c:pt>
                <c:pt idx="735">
                  <c:v>194.79999999999944</c:v>
                </c:pt>
                <c:pt idx="736">
                  <c:v>194.87999999999946</c:v>
                </c:pt>
                <c:pt idx="737">
                  <c:v>194.95999999999944</c:v>
                </c:pt>
                <c:pt idx="738">
                  <c:v>195.03999999999945</c:v>
                </c:pt>
                <c:pt idx="739">
                  <c:v>195.11999999999944</c:v>
                </c:pt>
                <c:pt idx="740">
                  <c:v>195.19999999999945</c:v>
                </c:pt>
                <c:pt idx="741">
                  <c:v>195.27999999999943</c:v>
                </c:pt>
                <c:pt idx="742">
                  <c:v>195.35999999999945</c:v>
                </c:pt>
                <c:pt idx="743">
                  <c:v>195.43999999999943</c:v>
                </c:pt>
                <c:pt idx="744">
                  <c:v>195.51999999999944</c:v>
                </c:pt>
                <c:pt idx="745">
                  <c:v>195.59999999999943</c:v>
                </c:pt>
                <c:pt idx="746">
                  <c:v>195.67999999999944</c:v>
                </c:pt>
                <c:pt idx="747">
                  <c:v>195.75999999999942</c:v>
                </c:pt>
                <c:pt idx="748">
                  <c:v>195.83999999999943</c:v>
                </c:pt>
                <c:pt idx="749">
                  <c:v>195.91999999999942</c:v>
                </c:pt>
                <c:pt idx="750">
                  <c:v>195.99999999999943</c:v>
                </c:pt>
                <c:pt idx="751">
                  <c:v>196.07999999999942</c:v>
                </c:pt>
                <c:pt idx="752">
                  <c:v>196.15999999999943</c:v>
                </c:pt>
                <c:pt idx="753">
                  <c:v>196.23999999999941</c:v>
                </c:pt>
                <c:pt idx="754">
                  <c:v>196.31999999999942</c:v>
                </c:pt>
                <c:pt idx="755">
                  <c:v>196.39999999999941</c:v>
                </c:pt>
                <c:pt idx="756">
                  <c:v>196.47999999999942</c:v>
                </c:pt>
                <c:pt idx="757">
                  <c:v>196.55999999999941</c:v>
                </c:pt>
                <c:pt idx="758">
                  <c:v>196.63999999999942</c:v>
                </c:pt>
                <c:pt idx="759">
                  <c:v>196.7199999999994</c:v>
                </c:pt>
                <c:pt idx="760">
                  <c:v>196.79999999999941</c:v>
                </c:pt>
                <c:pt idx="761">
                  <c:v>196.8799999999994</c:v>
                </c:pt>
                <c:pt idx="762">
                  <c:v>196.95999999999941</c:v>
                </c:pt>
                <c:pt idx="763">
                  <c:v>197.0399999999994</c:v>
                </c:pt>
                <c:pt idx="764">
                  <c:v>197.11999999999941</c:v>
                </c:pt>
                <c:pt idx="765">
                  <c:v>197.19999999999939</c:v>
                </c:pt>
                <c:pt idx="766">
                  <c:v>197.2799999999994</c:v>
                </c:pt>
                <c:pt idx="767">
                  <c:v>197.35999999999939</c:v>
                </c:pt>
                <c:pt idx="768">
                  <c:v>197.4399999999994</c:v>
                </c:pt>
                <c:pt idx="769">
                  <c:v>197.51999999999938</c:v>
                </c:pt>
                <c:pt idx="770">
                  <c:v>197.5999999999994</c:v>
                </c:pt>
                <c:pt idx="771">
                  <c:v>197.67999999999938</c:v>
                </c:pt>
                <c:pt idx="772">
                  <c:v>197.75999999999939</c:v>
                </c:pt>
                <c:pt idx="773">
                  <c:v>197.83999999999938</c:v>
                </c:pt>
                <c:pt idx="774">
                  <c:v>197.91999999999939</c:v>
                </c:pt>
                <c:pt idx="775">
                  <c:v>197.99999999999937</c:v>
                </c:pt>
                <c:pt idx="776">
                  <c:v>198.07999999999939</c:v>
                </c:pt>
                <c:pt idx="777">
                  <c:v>198.15999999999937</c:v>
                </c:pt>
                <c:pt idx="778">
                  <c:v>198.23999999999938</c:v>
                </c:pt>
                <c:pt idx="779">
                  <c:v>198.31999999999937</c:v>
                </c:pt>
                <c:pt idx="780">
                  <c:v>198.39999999999938</c:v>
                </c:pt>
                <c:pt idx="781">
                  <c:v>198.47999999999936</c:v>
                </c:pt>
                <c:pt idx="782">
                  <c:v>198.55999999999938</c:v>
                </c:pt>
                <c:pt idx="783">
                  <c:v>198.63999999999936</c:v>
                </c:pt>
                <c:pt idx="784">
                  <c:v>198.71999999999937</c:v>
                </c:pt>
                <c:pt idx="785">
                  <c:v>198.79999999999936</c:v>
                </c:pt>
                <c:pt idx="786">
                  <c:v>198.87999999999937</c:v>
                </c:pt>
                <c:pt idx="787">
                  <c:v>198.95999999999935</c:v>
                </c:pt>
                <c:pt idx="788">
                  <c:v>199.03999999999937</c:v>
                </c:pt>
                <c:pt idx="789">
                  <c:v>199.11999999999935</c:v>
                </c:pt>
                <c:pt idx="790">
                  <c:v>199.19999999999936</c:v>
                </c:pt>
                <c:pt idx="791">
                  <c:v>199.27999999999935</c:v>
                </c:pt>
                <c:pt idx="792">
                  <c:v>199.35999999999936</c:v>
                </c:pt>
                <c:pt idx="793">
                  <c:v>199.43999999999934</c:v>
                </c:pt>
                <c:pt idx="794">
                  <c:v>199.51999999999936</c:v>
                </c:pt>
                <c:pt idx="795">
                  <c:v>199.59999999999934</c:v>
                </c:pt>
                <c:pt idx="796">
                  <c:v>199.67999999999935</c:v>
                </c:pt>
                <c:pt idx="797">
                  <c:v>199.75999999999934</c:v>
                </c:pt>
                <c:pt idx="798">
                  <c:v>199.83999999999935</c:v>
                </c:pt>
                <c:pt idx="799">
                  <c:v>199.91999999999933</c:v>
                </c:pt>
                <c:pt idx="800">
                  <c:v>199.99999999999935</c:v>
                </c:pt>
              </c:numCache>
            </c:numRef>
          </c:xVal>
          <c:yVal>
            <c:numRef>
              <c:f>Calculos!$D$9:$D$809</c:f>
              <c:numCache>
                <c:formatCode>0.00000000</c:formatCode>
                <c:ptCount val="801"/>
                <c:pt idx="0">
                  <c:v>1.5523602461386989E-46</c:v>
                </c:pt>
                <c:pt idx="1">
                  <c:v>1.9151864970304813E-46</c:v>
                </c:pt>
                <c:pt idx="2">
                  <c:v>2.3628130097455958E-46</c:v>
                </c:pt>
                <c:pt idx="3">
                  <c:v>2.9150590297035912E-46</c:v>
                </c:pt>
                <c:pt idx="4">
                  <c:v>3.5963757910546899E-46</c:v>
                </c:pt>
                <c:pt idx="5">
                  <c:v>4.4369290399504933E-46</c:v>
                </c:pt>
                <c:pt idx="6">
                  <c:v>5.4739345430319351E-46</c:v>
                </c:pt>
                <c:pt idx="7">
                  <c:v>6.7533057018682394E-46</c:v>
                </c:pt>
                <c:pt idx="8">
                  <c:v>8.3316862096910886E-46</c:v>
                </c:pt>
                <c:pt idx="9">
                  <c:v>1.027895773073091E-45</c:v>
                </c:pt>
                <c:pt idx="10">
                  <c:v>1.2681333609175601E-45</c:v>
                </c:pt>
                <c:pt idx="11">
                  <c:v>1.5645175554821547E-45</c:v>
                </c:pt>
                <c:pt idx="12">
                  <c:v>1.9301702253947049E-45</c:v>
                </c:pt>
                <c:pt idx="13">
                  <c:v>2.3812798333140233E-45</c:v>
                </c:pt>
                <c:pt idx="14">
                  <c:v>2.9378180807918303E-45</c:v>
                </c:pt>
                <c:pt idx="15">
                  <c:v>3.6244240232517386E-45</c:v>
                </c:pt>
                <c:pt idx="16">
                  <c:v>4.4714947891196223E-45</c:v>
                </c:pt>
                <c:pt idx="17">
                  <c:v>5.516531181515239E-45</c:v>
                </c:pt>
                <c:pt idx="18">
                  <c:v>6.8057977219440506E-45</c:v>
                </c:pt>
                <c:pt idx="19">
                  <c:v>8.3963706123176879E-45</c:v>
                </c:pt>
                <c:pt idx="20">
                  <c:v>1.0358664260259059E-44</c:v>
                </c:pt>
                <c:pt idx="21">
                  <c:v>1.2779548192706855E-44</c:v>
                </c:pt>
                <c:pt idx="22">
                  <c:v>1.5766192311601734E-44</c:v>
                </c:pt>
                <c:pt idx="23">
                  <c:v>1.9450810679046069E-44</c:v>
                </c:pt>
                <c:pt idx="24">
                  <c:v>2.3996513784109591E-44</c:v>
                </c:pt>
                <c:pt idx="25">
                  <c:v>2.9604528298906406E-44</c:v>
                </c:pt>
                <c:pt idx="26">
                  <c:v>3.6523103848189074E-44</c:v>
                </c:pt>
                <c:pt idx="27">
                  <c:v>4.5058500972183979E-44</c:v>
                </c:pt>
                <c:pt idx="28">
                  <c:v>5.5588546559756716E-44</c:v>
                </c:pt>
                <c:pt idx="29">
                  <c:v>6.8579356643058324E-44</c:v>
                </c:pt>
                <c:pt idx="30">
                  <c:v>8.460596660211975E-44</c:v>
                </c:pt>
                <c:pt idx="31">
                  <c:v>1.0437778172920783E-43</c:v>
                </c:pt>
                <c:pt idx="32">
                  <c:v>1.2876997439757315E-43</c:v>
                </c:pt>
                <c:pt idx="33">
                  <c:v>1.588622172032412E-43</c:v>
                </c:pt>
                <c:pt idx="34">
                  <c:v>1.9598646604227676E-43</c:v>
                </c:pt>
                <c:pt idx="35">
                  <c:v>2.4178590750846096E-43</c:v>
                </c:pt>
                <c:pt idx="36">
                  <c:v>2.9828767896062659E-43</c:v>
                </c:pt>
                <c:pt idx="37">
                  <c:v>3.6799257896559651E-43</c:v>
                </c:pt>
                <c:pt idx="38">
                  <c:v>4.5398573752598355E-43</c:v>
                </c:pt>
                <c:pt idx="39">
                  <c:v>5.6007314280109879E-43</c:v>
                </c:pt>
                <c:pt idx="40">
                  <c:v>6.9095006494059163E-43</c:v>
                </c:pt>
                <c:pt idx="41">
                  <c:v>8.5240882876745774E-43</c:v>
                </c:pt>
                <c:pt idx="42">
                  <c:v>1.0515951277836679E-42</c:v>
                </c:pt>
                <c:pt idx="43">
                  <c:v>1.2973242193127906E-42</c:v>
                </c:pt>
                <c:pt idx="44">
                  <c:v>1.6004709895109483E-42</c:v>
                </c:pt>
                <c:pt idx="45">
                  <c:v>1.9744511446126835E-42</c:v>
                </c:pt>
                <c:pt idx="46">
                  <c:v>2.4358148156403983E-42</c:v>
                </c:pt>
                <c:pt idx="47">
                  <c:v>3.0049788361416252E-42</c:v>
                </c:pt>
                <c:pt idx="48">
                  <c:v>3.7071300862058659E-42</c:v>
                </c:pt>
                <c:pt idx="49">
                  <c:v>4.5733398622714063E-42</c:v>
                </c:pt>
                <c:pt idx="50">
                  <c:v>5.6419385656200245E-42</c:v>
                </c:pt>
                <c:pt idx="51">
                  <c:v>6.9602115156477788E-42</c:v>
                </c:pt>
                <c:pt idx="52">
                  <c:v>8.5864908960323806E-42</c:v>
                </c:pt>
                <c:pt idx="53">
                  <c:v>1.0592736360684104E-41</c:v>
                </c:pt>
                <c:pt idx="54">
                  <c:v>1.306771843638754E-41</c:v>
                </c:pt>
                <c:pt idx="55">
                  <c:v>1.6120945515621721E-41</c:v>
                </c:pt>
                <c:pt idx="56">
                  <c:v>1.9887508114629993E-41</c:v>
                </c:pt>
                <c:pt idx="57">
                  <c:v>2.4534054631853535E-41</c:v>
                </c:pt>
                <c:pt idx="58">
                  <c:v>3.0266162873260058E-41</c:v>
                </c:pt>
                <c:pt idx="59">
                  <c:v>3.7337433325269801E-41</c:v>
                </c:pt>
                <c:pt idx="60">
                  <c:v>4.6060706280635581E-41</c:v>
                </c:pt>
                <c:pt idx="61">
                  <c:v>5.6821898822181526E-41</c:v>
                </c:pt>
                <c:pt idx="62">
                  <c:v>7.0097073493646232E-41</c:v>
                </c:pt>
                <c:pt idx="63">
                  <c:v>8.6473493354558843E-41</c:v>
                </c:pt>
                <c:pt idx="64">
                  <c:v>1.0667559434047146E-40</c:v>
                </c:pt>
                <c:pt idx="65">
                  <c:v>1.315970232180093E-40</c:v>
                </c:pt>
                <c:pt idx="66">
                  <c:v>1.6234015754064558E-40</c:v>
                </c:pt>
                <c:pt idx="67">
                  <c:v>2.0026485472233774E-40</c:v>
                </c:pt>
                <c:pt idx="68">
                  <c:v>2.4704858526319896E-40</c:v>
                </c:pt>
                <c:pt idx="69">
                  <c:v>3.0476060830554432E-40</c:v>
                </c:pt>
                <c:pt idx="70">
                  <c:v>3.7595346829733927E-40</c:v>
                </c:pt>
                <c:pt idx="71">
                  <c:v>4.6377585700669374E-40</c:v>
                </c:pt>
                <c:pt idx="72">
                  <c:v>5.7211182927838953E-40</c:v>
                </c:pt>
                <c:pt idx="73">
                  <c:v>7.0575252545161795E-40</c:v>
                </c:pt>
                <c:pt idx="74">
                  <c:v>8.706079897011511E-40</c:v>
                </c:pt>
                <c:pt idx="75">
                  <c:v>1.0739684451542126E-39</c:v>
                </c:pt>
                <c:pt idx="76">
                  <c:v>1.3248265717072119E-39</c:v>
                </c:pt>
                <c:pt idx="77">
                  <c:v>1.6342750275062144E-39</c:v>
                </c:pt>
                <c:pt idx="78">
                  <c:v>2.0159967790629445E-39</c:v>
                </c:pt>
                <c:pt idx="79">
                  <c:v>2.4868699047111426E-39</c:v>
                </c:pt>
                <c:pt idx="80">
                  <c:v>3.067713592565147E-39</c:v>
                </c:pt>
                <c:pt idx="81">
                  <c:v>3.7842082905421357E-39</c:v>
                </c:pt>
                <c:pt idx="82">
                  <c:v>4.6680306576367917E-39</c:v>
                </c:pt>
                <c:pt idx="83">
                  <c:v>5.7582534519954626E-39</c:v>
                </c:pt>
                <c:pt idx="84">
                  <c:v>7.1030721911042827E-39</c:v>
                </c:pt>
                <c:pt idx="85">
                  <c:v>8.7619348489247742E-39</c:v>
                </c:pt>
                <c:pt idx="86">
                  <c:v>1.0808168650823983E-38</c:v>
                </c:pt>
                <c:pt idx="87">
                  <c:v>1.3332219974906996E-38</c:v>
                </c:pt>
                <c:pt idx="88">
                  <c:v>1.6445650436233689E-38</c:v>
                </c:pt>
                <c:pt idx="89">
                  <c:v>2.0286065612543048E-38</c:v>
                </c:pt>
                <c:pt idx="90">
                  <c:v>2.5023194039139919E-38</c:v>
                </c:pt>
                <c:pt idx="91">
                  <c:v>3.086638487244906E-38</c:v>
                </c:pt>
                <c:pt idx="92">
                  <c:v>3.8073855235805197E-38</c:v>
                </c:pt>
                <c:pt idx="93">
                  <c:v>4.696409547858757E-38</c:v>
                </c:pt>
                <c:pt idx="94">
                  <c:v>5.7929935806061338E-38</c:v>
                </c:pt>
                <c:pt idx="95">
                  <c:v>7.1455895170996191E-38</c:v>
                </c:pt>
                <c:pt idx="96">
                  <c:v>8.8139578136779998E-38</c:v>
                </c:pt>
                <c:pt idx="97">
                  <c:v>1.0871806400971604E-37</c:v>
                </c:pt>
                <c:pt idx="98">
                  <c:v>1.341004527673848E-37</c:v>
                </c:pt>
                <c:pt idx="99">
                  <c:v>1.6540800388722288E-37</c:v>
                </c:pt>
                <c:pt idx="100">
                  <c:v>2.0402363907312483E-37</c:v>
                </c:pt>
                <c:pt idx="101">
                  <c:v>2.5165299284528571E-37</c:v>
                </c:pt>
                <c:pt idx="102">
                  <c:v>3.1039970419519692E-37</c:v>
                </c:pt>
                <c:pt idx="103">
                  <c:v>3.8285827044824584E-37</c:v>
                </c:pt>
                <c:pt idx="104">
                  <c:v>4.7222855878163576E-37</c:v>
                </c:pt>
                <c:pt idx="105">
                  <c:v>5.8245702561974536E-37</c:v>
                </c:pt>
                <c:pt idx="106">
                  <c:v>7.1841087141989742E-37</c:v>
                </c:pt>
                <c:pt idx="107">
                  <c:v>8.8609281000982873E-37</c:v>
                </c:pt>
                <c:pt idx="108">
                  <c:v>1.0929059215569542E-36</c:v>
                </c:pt>
                <c:pt idx="109">
                  <c:v>1.3479802652364581E-36</c:v>
                </c:pt>
                <c:pt idx="110">
                  <c:v>1.6625756488613094E-36</c:v>
                </c:pt>
                <c:pt idx="111">
                  <c:v>2.0505783079074929E-36</c:v>
                </c:pt>
                <c:pt idx="112">
                  <c:v>2.5291133831490992E-36</c:v>
                </c:pt>
                <c:pt idx="113">
                  <c:v>3.1193001865233686E-36</c:v>
                </c:pt>
                <c:pt idx="114">
                  <c:v>3.8471835332460511E-36</c:v>
                </c:pt>
                <c:pt idx="115">
                  <c:v>4.7448821711910443E-36</c:v>
                </c:pt>
                <c:pt idx="116">
                  <c:v>5.8520048970859829E-36</c:v>
                </c:pt>
                <c:pt idx="117">
                  <c:v>7.2173967334718522E-36</c:v>
                </c:pt>
                <c:pt idx="118">
                  <c:v>8.9012920687041447E-36</c:v>
                </c:pt>
                <c:pt idx="119">
                  <c:v>1.0977969573156333E-35</c:v>
                </c:pt>
                <c:pt idx="120">
                  <c:v>1.3539025785407829E-35</c:v>
                </c:pt>
                <c:pt idx="121">
                  <c:v>1.6697411482809782E-35</c:v>
                </c:pt>
                <c:pt idx="122">
                  <c:v>2.0592408507324946E-35</c:v>
                </c:pt>
                <c:pt idx="123">
                  <c:v>2.5395766083983036E-35</c:v>
                </c:pt>
                <c:pt idx="124">
                  <c:v>3.131926666237244E-35</c:v>
                </c:pt>
                <c:pt idx="125">
                  <c:v>3.862405417043499E-35</c:v>
                </c:pt>
                <c:pt idx="126">
                  <c:v>4.7632135054058004E-35</c:v>
                </c:pt>
                <c:pt idx="127">
                  <c:v>5.8740557986508872E-35</c:v>
                </c:pt>
                <c:pt idx="128">
                  <c:v>7.2438895860161083E-35</c:v>
                </c:pt>
                <c:pt idx="129">
                  <c:v>8.9330798784430095E-35</c:v>
                </c:pt>
                <c:pt idx="130">
                  <c:v>1.1016056567394486E-34</c:v>
                </c:pt>
                <c:pt idx="131">
                  <c:v>1.3584590246392539E-34</c:v>
                </c:pt>
                <c:pt idx="132">
                  <c:v>1.6751830670162171E-34</c:v>
                </c:pt>
                <c:pt idx="133">
                  <c:v>2.0657285314492664E-34</c:v>
                </c:pt>
                <c:pt idx="134">
                  <c:v>2.5472956772838197E-34</c:v>
                </c:pt>
                <c:pt idx="135">
                  <c:v>3.1410908591807859E-34</c:v>
                </c:pt>
                <c:pt idx="136">
                  <c:v>3.873259183523452E-34</c:v>
                </c:pt>
                <c:pt idx="137">
                  <c:v>4.7760341921012249E-34</c:v>
                </c:pt>
                <c:pt idx="138">
                  <c:v>5.889155047889571E-34</c:v>
                </c:pt>
                <c:pt idx="139">
                  <c:v>7.2616134298445262E-34</c:v>
                </c:pt>
                <c:pt idx="140">
                  <c:v>8.9538068008569611E-34</c:v>
                </c:pt>
                <c:pt idx="141">
                  <c:v>1.1040192527884855E-33</c:v>
                </c:pt>
                <c:pt idx="142">
                  <c:v>1.3612559285011394E-33</c:v>
                </c:pt>
                <c:pt idx="143">
                  <c:v>1.678405921864365E-33</c:v>
                </c:pt>
                <c:pt idx="144">
                  <c:v>2.0694177681690986E-33</c:v>
                </c:pt>
                <c:pt idx="145">
                  <c:v>2.5514858406849492E-33</c:v>
                </c:pt>
                <c:pt idx="146">
                  <c:v>3.1458052582036628E-33</c:v>
                </c:pt>
                <c:pt idx="147">
                  <c:v>3.87850226233473E-33</c:v>
                </c:pt>
                <c:pt idx="148">
                  <c:v>4.7817808234159397E-33</c:v>
                </c:pt>
                <c:pt idx="149">
                  <c:v>5.8953356945142452E-33</c:v>
                </c:pt>
                <c:pt idx="150">
                  <c:v>7.2680937877135108E-33</c:v>
                </c:pt>
                <c:pt idx="151">
                  <c:v>8.9603601040789205E-33</c:v>
                </c:pt>
                <c:pt idx="152">
                  <c:v>1.1046462134434112E-32</c:v>
                </c:pt>
                <c:pt idx="153">
                  <c:v>1.3618008433300491E-32</c:v>
                </c:pt>
                <c:pt idx="154">
                  <c:v>1.6787903902356416E-32</c:v>
                </c:pt>
                <c:pt idx="155">
                  <c:v>2.0695297371422906E-32</c:v>
                </c:pt>
                <c:pt idx="156">
                  <c:v>2.5511677773541291E-32</c:v>
                </c:pt>
                <c:pt idx="157">
                  <c:v>3.144838534804801E-32</c:v>
                </c:pt>
                <c:pt idx="158">
                  <c:v>3.8765866053287152E-32</c:v>
                </c:pt>
                <c:pt idx="159">
                  <c:v>4.7785073414334002E-32</c:v>
                </c:pt>
                <c:pt idx="160">
                  <c:v>5.8901515677042289E-32</c:v>
                </c:pt>
                <c:pt idx="161">
                  <c:v>7.2602561457587825E-32</c:v>
                </c:pt>
                <c:pt idx="162">
                  <c:v>8.9488759076108812E-32</c:v>
                </c:pt>
                <c:pt idx="163">
                  <c:v>1.1030009960993211E-31</c:v>
                </c:pt>
                <c:pt idx="164">
                  <c:v>1.3594836898542557E-31</c:v>
                </c:pt>
                <c:pt idx="165">
                  <c:v>1.6755699948765993E-31</c:v>
                </c:pt>
                <c:pt idx="166">
                  <c:v>2.0651015739829568E-31</c:v>
                </c:pt>
                <c:pt idx="167">
                  <c:v>2.5451320521929614E-31</c:v>
                </c:pt>
                <c:pt idx="168">
                  <c:v>3.13667171509113E-31</c:v>
                </c:pt>
                <c:pt idx="169">
                  <c:v>3.8656047016523123E-31</c:v>
                </c:pt>
                <c:pt idx="170">
                  <c:v>4.7638186038433966E-31</c:v>
                </c:pt>
                <c:pt idx="171">
                  <c:v>5.8705956093760275E-31</c:v>
                </c:pt>
                <c:pt idx="172">
                  <c:v>7.2343256769882615E-31</c:v>
                </c:pt>
                <c:pt idx="173">
                  <c:v>8.9146162062080365E-31</c:v>
                </c:pt>
                <c:pt idx="174">
                  <c:v>1.0984889859229237E-30</c:v>
                </c:pt>
                <c:pt idx="175">
                  <c:v>1.3535583353650187E-30</c:v>
                </c:pt>
                <c:pt idx="176">
                  <c:v>1.6678086084415651E-30</c:v>
                </c:pt>
                <c:pt idx="177">
                  <c:v>2.0549589474231456E-30</c:v>
                </c:pt>
                <c:pt idx="178">
                  <c:v>2.5319057374866315E-30</c:v>
                </c:pt>
                <c:pt idx="179">
                  <c:v>3.1194576345134181E-30</c:v>
                </c:pt>
                <c:pt idx="180">
                  <c:v>3.843240430281326E-30</c:v>
                </c:pt>
                <c:pt idx="181">
                  <c:v>4.7348109454369637E-30</c:v>
                </c:pt>
                <c:pt idx="182">
                  <c:v>5.8330281703992001E-30</c:v>
                </c:pt>
                <c:pt idx="183">
                  <c:v>7.185740981179192E-30</c:v>
                </c:pt>
                <c:pt idx="184">
                  <c:v>8.8518654179035549E-30</c:v>
                </c:pt>
                <c:pt idx="185">
                  <c:v>1.0903941314751373E-29</c:v>
                </c:pt>
                <c:pt idx="186">
                  <c:v>1.3431278731492807E-29</c:v>
                </c:pt>
                <c:pt idx="187">
                  <c:v>1.6543830044174474E-29</c:v>
                </c:pt>
                <c:pt idx="188">
                  <c:v>2.0376954793666609E-29</c:v>
                </c:pt>
                <c:pt idx="189">
                  <c:v>2.5097282802581545E-29</c:v>
                </c:pt>
                <c:pt idx="190">
                  <c:v>3.0909928295809374E-29</c:v>
                </c:pt>
                <c:pt idx="191">
                  <c:v>3.8067365815409256E-29</c:v>
                </c:pt>
                <c:pt idx="192">
                  <c:v>4.6880350085291635E-29</c:v>
                </c:pt>
                <c:pt idx="193">
                  <c:v>5.7731349699558767E-29</c:v>
                </c:pt>
                <c:pt idx="194">
                  <c:v>7.109107231952609E-29</c:v>
                </c:pt>
                <c:pt idx="195">
                  <c:v>8.753879156032696E-29</c:v>
                </c:pt>
                <c:pt idx="196">
                  <c:v>1.0778734856699393E-28</c:v>
                </c:pt>
                <c:pt idx="197">
                  <c:v>1.327139013455902E-28</c:v>
                </c:pt>
                <c:pt idx="198">
                  <c:v>1.6339774072664089E-28</c:v>
                </c:pt>
                <c:pt idx="199">
                  <c:v>2.0116679383038504E-28</c:v>
                </c:pt>
                <c:pt idx="200">
                  <c:v>2.4765480688347286E-28</c:v>
                </c:pt>
                <c:pt idx="201">
                  <c:v>3.0487165492386875E-28</c:v>
                </c:pt>
                <c:pt idx="202">
                  <c:v>3.7528978561566275E-28</c:v>
                </c:pt>
                <c:pt idx="203">
                  <c:v>4.6195049174844818E-28</c:v>
                </c:pt>
                <c:pt idx="204">
                  <c:v>5.6859455106056723E-28</c:v>
                </c:pt>
                <c:pt idx="205">
                  <c:v>6.9982280842980043E-28</c:v>
                </c:pt>
                <c:pt idx="206">
                  <c:v>8.6129354792569787E-28</c:v>
                </c:pt>
                <c:pt idx="207">
                  <c:v>1.0599650643183371E-27</c:v>
                </c:pt>
                <c:pt idx="208">
                  <c:v>1.3043937611291783E-27</c:v>
                </c:pt>
                <c:pt idx="209">
                  <c:v>1.6051004558029432E-27</c:v>
                </c:pt>
                <c:pt idx="210">
                  <c:v>1.9750204609096389E-27</c:v>
                </c:pt>
                <c:pt idx="211">
                  <c:v>2.4300565546202317E-27</c:v>
                </c:pt>
                <c:pt idx="212">
                  <c:v>2.9897583025572814E-27</c:v>
                </c:pt>
                <c:pt idx="213">
                  <c:v>3.6781565285337018E-27</c:v>
                </c:pt>
                <c:pt idx="214">
                  <c:v>4.5247882767253993E-27</c:v>
                </c:pt>
                <c:pt idx="215">
                  <c:v>5.5659556358022084E-27</c:v>
                </c:pt>
                <c:pt idx="216">
                  <c:v>6.8462716413230766E-27</c:v>
                </c:pt>
                <c:pt idx="217">
                  <c:v>8.4205585464678064E-27</c:v>
                </c:pt>
                <c:pt idx="218">
                  <c:v>1.0356178555330267E-26</c:v>
                </c:pt>
                <c:pt idx="219">
                  <c:v>1.2735895262762522E-26</c:v>
                </c:pt>
                <c:pt idx="220">
                  <c:v>1.5661386293474776E-26</c:v>
                </c:pt>
                <c:pt idx="221">
                  <c:v>1.9257554903028412E-26</c:v>
                </c:pt>
                <c:pt idx="222">
                  <c:v>2.3677821723438376E-26</c:v>
                </c:pt>
                <c:pt idx="223">
                  <c:v>2.9110618788068355E-26</c:v>
                </c:pt>
                <c:pt idx="224">
                  <c:v>3.5787358145148389E-26</c:v>
                </c:pt>
                <c:pt idx="225">
                  <c:v>4.399220883538151E-26</c:v>
                </c:pt>
                <c:pt idx="226">
                  <c:v>5.4074091297540208E-26</c:v>
                </c:pt>
                <c:pt idx="227">
                  <c:v>6.6461390472227154E-26</c:v>
                </c:pt>
                <c:pt idx="228">
                  <c:v>8.16800017838487E-26</c:v>
                </c:pt>
                <c:pt idx="229">
                  <c:v>1.0037546242322427E-25</c:v>
                </c:pt>
                <c:pt idx="230">
                  <c:v>1.2334008958742163E-25</c:v>
                </c:pt>
                <c:pt idx="231">
                  <c:v>1.5154625447659281E-25</c:v>
                </c:pt>
                <c:pt idx="232">
                  <c:v>1.8618717435410687E-25</c:v>
                </c:pt>
                <c:pt idx="233">
                  <c:v>2.2872691517612246E-25</c:v>
                </c:pt>
                <c:pt idx="234">
                  <c:v>2.8096167681074901E-25</c:v>
                </c:pt>
                <c:pt idx="235">
                  <c:v>3.4509489711089045E-25</c:v>
                </c:pt>
                <c:pt idx="236">
                  <c:v>4.2382927890650994E-25</c:v>
                </c:pt>
                <c:pt idx="237">
                  <c:v>5.2047953833027754E-25</c:v>
                </c:pt>
                <c:pt idx="238">
                  <c:v>6.3911052185185645E-25</c:v>
                </c:pt>
                <c:pt idx="239">
                  <c:v>7.8470637722843E-25</c:v>
                </c:pt>
                <c:pt idx="240">
                  <c:v>9.6337773209007366E-25</c:v>
                </c:pt>
                <c:pt idx="241">
                  <c:v>1.182615384079874E-24</c:v>
                </c:pt>
                <c:pt idx="242">
                  <c:v>1.4516009005911587E-24</c:v>
                </c:pt>
                <c:pt idx="243">
                  <c:v>1.7815868400872083E-24</c:v>
                </c:pt>
                <c:pt idx="244">
                  <c:v>2.1863621333099998E-24</c:v>
                </c:pt>
                <c:pt idx="245">
                  <c:v>2.6828216142278502E-24</c:v>
                </c:pt>
                <c:pt idx="246">
                  <c:v>3.2916629048894008E-24</c:v>
                </c:pt>
                <c:pt idx="247">
                  <c:v>4.0382390030775203E-24</c:v>
                </c:pt>
                <c:pt idx="248">
                  <c:v>4.9536012010517373E-24</c:v>
                </c:pt>
                <c:pt idx="249">
                  <c:v>6.0757746265501338E-24</c:v>
                </c:pt>
                <c:pt idx="250">
                  <c:v>7.4513180466541281E-24</c:v>
                </c:pt>
                <c:pt idx="251">
                  <c:v>9.1372309801293774E-24</c:v>
                </c:pt>
                <c:pt idx="252">
                  <c:v>1.1203285073703543E-23</c:v>
                </c:pt>
                <c:pt idx="253">
                  <c:v>1.3734873659269142E-23</c:v>
                </c:pt>
                <c:pt idx="254">
                  <c:v>1.6836494087636401E-23</c:v>
                </c:pt>
                <c:pt idx="255">
                  <c:v>2.063600263981054E-23</c:v>
                </c:pt>
                <c:pt idx="256">
                  <c:v>2.528981253359626E-23</c:v>
                </c:pt>
                <c:pt idx="257">
                  <c:v>3.0989242969195313E-23</c:v>
                </c:pt>
                <c:pt idx="258">
                  <c:v>3.7968272748386142E-23</c:v>
                </c:pt>
                <c:pt idx="259">
                  <c:v>4.6513007527688709E-23</c:v>
                </c:pt>
                <c:pt idx="260">
                  <c:v>5.6973237377486397E-23</c:v>
                </c:pt>
                <c:pt idx="261">
                  <c:v>6.9776543629509997E-23</c:v>
                </c:pt>
                <c:pt idx="262">
                  <c:v>8.5445514178751806E-23</c:v>
                </c:pt>
                <c:pt idx="263">
                  <c:v>1.0461874831745279E-22</c:v>
                </c:pt>
                <c:pt idx="264">
                  <c:v>1.2807648049859969E-22</c:v>
                </c:pt>
                <c:pt idx="265">
                  <c:v>1.5677183283524943E-22</c:v>
                </c:pt>
                <c:pt idx="266">
                  <c:v>1.9186892553409458E-22</c:v>
                </c:pt>
                <c:pt idx="267">
                  <c:v>2.3478934120100545E-22</c:v>
                </c:pt>
                <c:pt idx="268">
                  <c:v>2.8726876318808432E-22</c:v>
                </c:pt>
                <c:pt idx="269">
                  <c:v>3.5142600217851657E-22</c:v>
                </c:pt>
                <c:pt idx="270">
                  <c:v>4.2984710394187328E-22</c:v>
                </c:pt>
                <c:pt idx="271">
                  <c:v>5.2568781271605011E-22</c:v>
                </c:pt>
                <c:pt idx="272">
                  <c:v>6.4279837088704672E-22</c:v>
                </c:pt>
                <c:pt idx="273">
                  <c:v>7.8587549308091779E-22</c:v>
                </c:pt>
                <c:pt idx="274">
                  <c:v>9.6064739359074653E-22</c:v>
                </c:pt>
                <c:pt idx="275">
                  <c:v>1.1740990091491069E-21</c:v>
                </c:pt>
                <c:pt idx="276">
                  <c:v>1.434746091525748E-21</c:v>
                </c:pt>
                <c:pt idx="277">
                  <c:v>1.7529687032855143E-21</c:v>
                </c:pt>
                <c:pt idx="278">
                  <c:v>2.1414169042477407E-21</c:v>
                </c:pt>
                <c:pt idx="279">
                  <c:v>2.615504149162049E-21</c:v>
                </c:pt>
                <c:pt idx="280">
                  <c:v>3.1940072297255562E-21</c:v>
                </c:pt>
                <c:pt idx="281">
                  <c:v>3.8997956082510251E-21</c:v>
                </c:pt>
                <c:pt idx="282">
                  <c:v>4.7607178534237732E-21</c:v>
                </c:pt>
                <c:pt idx="283">
                  <c:v>5.8106787787177082E-21</c:v>
                </c:pt>
                <c:pt idx="284">
                  <c:v>7.0909480162539176E-21</c:v>
                </c:pt>
                <c:pt idx="285">
                  <c:v>8.6517493929000905E-21</c:v>
                </c:pt>
                <c:pt idx="286">
                  <c:v>1.0554190924777694E-20</c:v>
                </c:pt>
                <c:pt idx="287">
                  <c:v>1.2872607889480603E-20</c:v>
                </c:pt>
                <c:pt idx="288">
                  <c:v>1.5697406728819467E-20</c:v>
                </c:pt>
                <c:pt idx="289">
                  <c:v>1.9138516029529874E-20</c:v>
                </c:pt>
                <c:pt idx="290">
                  <c:v>2.3329573189288156E-20</c:v>
                </c:pt>
                <c:pt idx="291">
                  <c:v>2.8433002401205332E-20</c:v>
                </c:pt>
                <c:pt idx="292">
                  <c:v>3.4646172246702148E-20</c:v>
                </c:pt>
                <c:pt idx="293">
                  <c:v>4.2208860636907795E-20</c:v>
                </c:pt>
                <c:pt idx="294">
                  <c:v>5.1412302486886467E-20</c:v>
                </c:pt>
                <c:pt idx="295">
                  <c:v>6.2610153031339664E-20</c:v>
                </c:pt>
                <c:pt idx="296">
                  <c:v>7.6231769124907649E-20</c:v>
                </c:pt>
                <c:pt idx="297">
                  <c:v>9.2798294657695188E-20</c:v>
                </c:pt>
                <c:pt idx="298">
                  <c:v>1.1294213729620954E-19</c:v>
                </c:pt>
                <c:pt idx="299">
                  <c:v>1.3743054566630274E-19</c:v>
                </c:pt>
                <c:pt idx="300">
                  <c:v>1.6719414307807602E-19</c:v>
                </c:pt>
                <c:pt idx="301">
                  <c:v>2.0336145106168452E-19</c:v>
                </c:pt>
                <c:pt idx="302">
                  <c:v>2.4730064947601587E-19</c:v>
                </c:pt>
                <c:pt idx="303">
                  <c:v>3.0067007714358863E-19</c:v>
                </c:pt>
                <c:pt idx="304">
                  <c:v>3.6547928670972044E-19</c:v>
                </c:pt>
                <c:pt idx="305">
                  <c:v>4.4416284035323129E-19</c:v>
                </c:pt>
                <c:pt idx="306">
                  <c:v>5.3966948184773315E-19</c:v>
                </c:pt>
                <c:pt idx="307">
                  <c:v>6.5556986059380373E-19</c:v>
                </c:pt>
                <c:pt idx="308">
                  <c:v>7.9618663297145623E-19</c:v>
                </c:pt>
                <c:pt idx="309">
                  <c:v>9.6675154771024565E-19</c:v>
                </c:pt>
                <c:pt idx="310">
                  <c:v>1.1735950613233495E-18</c:v>
                </c:pt>
                <c:pt idx="311">
                  <c:v>1.424375158613069E-18</c:v>
                </c:pt>
                <c:pt idx="312">
                  <c:v>1.7283534096914757E-18</c:v>
                </c:pt>
                <c:pt idx="313">
                  <c:v>2.0967279242087776E-18</c:v>
                </c:pt>
                <c:pt idx="314">
                  <c:v>2.5430348198120988E-18</c:v>
                </c:pt>
                <c:pt idx="315">
                  <c:v>3.0836321702046425E-18</c:v>
                </c:pt>
                <c:pt idx="316">
                  <c:v>3.7382832162167456E-18</c:v>
                </c:pt>
                <c:pt idx="317">
                  <c:v>4.5308590039159266E-18</c:v>
                </c:pt>
                <c:pt idx="318">
                  <c:v>5.4901846679998699E-18</c:v>
                </c:pt>
                <c:pt idx="319">
                  <c:v>6.6510584391997292E-18</c:v>
                </c:pt>
                <c:pt idx="320">
                  <c:v>8.0554782796426844E-18</c:v>
                </c:pt>
                <c:pt idx="321">
                  <c:v>9.7541180293051997E-18</c:v>
                </c:pt>
                <c:pt idx="322">
                  <c:v>1.1808103305697332E-17</c:v>
                </c:pt>
                <c:pt idx="323">
                  <c:v>1.4291147407253491E-17</c:v>
                </c:pt>
                <c:pt idx="324">
                  <c:v>1.7292119450016488E-17</c:v>
                </c:pt>
                <c:pt idx="325">
                  <c:v>2.0918131300346536E-17</c:v>
                </c:pt>
                <c:pt idx="326">
                  <c:v>2.5298247010380726E-17</c:v>
                </c:pt>
                <c:pt idx="327">
                  <c:v>3.058793896200337E-17</c:v>
                </c:pt>
                <c:pt idx="328">
                  <c:v>3.697443942734295E-17</c:v>
                </c:pt>
                <c:pt idx="329">
                  <c:v>4.4683165530844548E-17</c:v>
                </c:pt>
                <c:pt idx="330">
                  <c:v>5.3985430567993793E-17</c:v>
                </c:pt>
                <c:pt idx="331">
                  <c:v>6.5207696390975335E-17</c:v>
                </c:pt>
                <c:pt idx="332">
                  <c:v>7.8742671410623961E-17</c:v>
                </c:pt>
                <c:pt idx="333">
                  <c:v>9.5062618230541609E-17</c:v>
                </c:pt>
                <c:pt idx="334">
                  <c:v>1.1473530585694566E-16</c:v>
                </c:pt>
                <c:pt idx="335">
                  <c:v>1.3844312599451647E-16</c:v>
                </c:pt>
                <c:pt idx="336">
                  <c:v>1.6700599372930062E-16</c:v>
                </c:pt>
                <c:pt idx="337">
                  <c:v>2.0140877298184842E-16</c:v>
                </c:pt>
                <c:pt idx="338">
                  <c:v>2.4283411012523418E-16</c:v>
                </c:pt>
                <c:pt idx="339">
                  <c:v>2.9270172941588275E-16</c:v>
                </c:pt>
                <c:pt idx="340">
                  <c:v>3.5271544649075593E-16</c:v>
                </c:pt>
                <c:pt idx="341">
                  <c:v>4.2491939719498961E-16</c:v>
                </c:pt>
                <c:pt idx="342">
                  <c:v>5.1176526558521932E-16</c:v>
                </c:pt>
                <c:pt idx="343">
                  <c:v>6.1619263558496312E-16</c:v>
                </c:pt>
                <c:pt idx="344">
                  <c:v>7.4172499547788842E-16</c:v>
                </c:pt>
                <c:pt idx="345">
                  <c:v>8.9258440506929788E-16</c:v>
                </c:pt>
                <c:pt idx="346">
                  <c:v>1.0738284059336731E-15</c:v>
                </c:pt>
                <c:pt idx="347">
                  <c:v>1.2915134322422152E-15</c:v>
                </c:pt>
                <c:pt idx="348">
                  <c:v>1.5528897827586808E-15</c:v>
                </c:pt>
                <c:pt idx="349">
                  <c:v>1.8666341667464751E-15</c:v>
                </c:pt>
                <c:pt idx="350">
                  <c:v>2.2431269649154069E-15</c:v>
                </c:pt>
                <c:pt idx="351">
                  <c:v>2.6947826831773908E-15</c:v>
                </c:pt>
                <c:pt idx="352">
                  <c:v>3.2364436595991694E-15</c:v>
                </c:pt>
                <c:pt idx="353">
                  <c:v>3.8858489579464649E-15</c:v>
                </c:pt>
                <c:pt idx="354">
                  <c:v>4.6641925968695255E-15</c:v>
                </c:pt>
                <c:pt idx="355">
                  <c:v>5.5967878835373686E-15</c:v>
                </c:pt>
                <c:pt idx="356">
                  <c:v>6.7138577166200973E-15</c:v>
                </c:pt>
                <c:pt idx="357">
                  <c:v>8.0514743807963037E-15</c:v>
                </c:pt>
                <c:pt idx="358">
                  <c:v>9.6526766730319785E-15</c:v>
                </c:pt>
                <c:pt idx="359">
                  <c:v>1.1568797296614791E-14</c:v>
                </c:pt>
                <c:pt idx="360">
                  <c:v>1.3861039469364698E-14</c:v>
                </c:pt>
                <c:pt idx="361">
                  <c:v>1.6602348778175052E-14</c:v>
                </c:pt>
                <c:pt idx="362">
                  <c:v>1.9879634661123081E-14</c:v>
                </c:pt>
                <c:pt idx="363">
                  <c:v>2.3796405730946083E-14</c:v>
                </c:pt>
                <c:pt idx="364">
                  <c:v>2.8475894727127967E-14</c:v>
                </c:pt>
                <c:pt idx="365">
                  <c:v>3.4064762499099682E-14</c:v>
                </c:pt>
                <c:pt idx="366">
                  <c:v>4.0737486431591699E-14</c:v>
                </c:pt>
                <c:pt idx="367">
                  <c:v>4.8701557535224865E-14</c:v>
                </c:pt>
                <c:pt idx="368">
                  <c:v>5.8203632519575154E-14</c:v>
                </c:pt>
                <c:pt idx="369">
                  <c:v>6.9536813099931422E-14</c:v>
                </c:pt>
                <c:pt idx="370">
                  <c:v>8.304925521257523E-14</c:v>
                </c:pt>
                <c:pt idx="371">
                  <c:v>9.9154346482817381E-14</c:v>
                </c:pt>
                <c:pt idx="372">
                  <c:v>1.1834273208483043E-13</c:v>
                </c:pt>
                <c:pt idx="373">
                  <c:v>1.4119651807467012E-13</c:v>
                </c:pt>
                <c:pt idx="374">
                  <c:v>1.6840603855491781E-13</c:v>
                </c:pt>
                <c:pt idx="375">
                  <c:v>2.0078964001851835E-13</c:v>
                </c:pt>
                <c:pt idx="376">
                  <c:v>2.3931701451774789E-13</c:v>
                </c:pt>
                <c:pt idx="377">
                  <c:v>2.8513670476206647E-13</c:v>
                </c:pt>
                <c:pt idx="378">
                  <c:v>3.3960851100767338E-13</c:v>
                </c:pt>
                <c:pt idx="379">
                  <c:v>4.0434165413884552E-13</c:v>
                </c:pt>
                <c:pt idx="380">
                  <c:v>4.8123969451912621E-13</c:v>
                </c:pt>
                <c:pt idx="381">
                  <c:v>5.7255337531383542E-13</c:v>
                </c:pt>
                <c:pt idx="382">
                  <c:v>6.8094275586621293E-13</c:v>
                </c:pt>
                <c:pt idx="383">
                  <c:v>8.0955022974129501E-13</c:v>
                </c:pt>
                <c:pt idx="384">
                  <c:v>9.6208628829219494E-13</c:v>
                </c:pt>
                <c:pt idx="385">
                  <c:v>1.1429301998719075E-12</c:v>
                </c:pt>
                <c:pt idx="386">
                  <c:v>1.3572481337955401E-12</c:v>
                </c:pt>
                <c:pt idx="387">
                  <c:v>1.6111316745299637E-12</c:v>
                </c:pt>
                <c:pt idx="388">
                  <c:v>1.9117601541529112E-12</c:v>
                </c:pt>
                <c:pt idx="389">
                  <c:v>2.2675907899669976E-12</c:v>
                </c:pt>
                <c:pt idx="390">
                  <c:v>2.6885812608194676E-12</c:v>
                </c:pt>
                <c:pt idx="391">
                  <c:v>3.1864501033598631E-12</c:v>
                </c:pt>
                <c:pt idx="392">
                  <c:v>3.7749811732347901E-12</c:v>
                </c:pt>
                <c:pt idx="393">
                  <c:v>4.470379413259451E-12</c:v>
                </c:pt>
                <c:pt idx="394">
                  <c:v>5.2916863205017671E-12</c:v>
                </c:pt>
                <c:pt idx="395">
                  <c:v>6.2612648292529147E-12</c:v>
                </c:pt>
                <c:pt idx="396">
                  <c:v>7.4053648523665086E-12</c:v>
                </c:pt>
                <c:pt idx="397">
                  <c:v>8.7547824781794991E-12</c:v>
                </c:pt>
                <c:pt idx="398">
                  <c:v>1.0345627836781878E-11</c:v>
                </c:pt>
                <c:pt idx="399">
                  <c:v>1.2220218964689075E-11</c:v>
                </c:pt>
                <c:pt idx="400">
                  <c:v>1.4428121652722242E-11</c:v>
                </c:pt>
                <c:pt idx="401">
                  <c:v>1.7027358305250818E-11</c:v>
                </c:pt>
                <c:pt idx="402">
                  <c:v>2.0085812323030551E-11</c:v>
                </c:pt>
                <c:pt idx="403">
                  <c:v>2.3682858506513942E-11</c:v>
                </c:pt>
                <c:pt idx="404">
                  <c:v>2.7911254528984736E-11</c:v>
                </c:pt>
                <c:pt idx="405">
                  <c:v>3.2879333724676258E-11</c:v>
                </c:pt>
                <c:pt idx="406">
                  <c:v>3.8713545360797946E-11</c:v>
                </c:pt>
                <c:pt idx="407">
                  <c:v>4.5561395308813936E-11</c:v>
                </c:pt>
                <c:pt idx="408">
                  <c:v>5.3594847705123941E-11</c:v>
                </c:pt>
                <c:pt idx="409">
                  <c:v>6.3014256912465013E-11</c:v>
                </c:pt>
                <c:pt idx="410">
                  <c:v>7.4052908992121969E-11</c:v>
                </c:pt>
                <c:pt idx="411">
                  <c:v>8.6982263119221788E-11</c:v>
                </c:pt>
                <c:pt idx="412">
                  <c:v>1.0211799608074203E-10</c:v>
                </c:pt>
                <c:pt idx="413">
                  <c:v>1.1982696736727522E-10</c:v>
                </c:pt>
                <c:pt idx="414">
                  <c:v>1.4053523860264338E-10</c:v>
                </c:pt>
                <c:pt idx="415">
                  <c:v>1.6473729936793355E-10</c:v>
                </c:pt>
                <c:pt idx="416">
                  <c:v>1.9300667210765516E-10</c:v>
                </c:pt>
                <c:pt idx="417">
                  <c:v>2.2600809201813864E-10</c:v>
                </c:pt>
                <c:pt idx="418">
                  <c:v>2.6451148389905352E-10</c:v>
                </c:pt>
                <c:pt idx="419">
                  <c:v>3.0940798721146131E-10</c:v>
                </c:pt>
                <c:pt idx="420">
                  <c:v>3.6172831337106221E-10</c:v>
                </c:pt>
                <c:pt idx="421">
                  <c:v>4.2266375598318144E-10</c:v>
                </c:pt>
                <c:pt idx="422">
                  <c:v>4.9359021569679573E-10</c:v>
                </c:pt>
                <c:pt idx="423">
                  <c:v>5.7609564704980044E-10</c:v>
                </c:pt>
                <c:pt idx="424">
                  <c:v>6.7201138556049645E-10</c:v>
                </c:pt>
                <c:pt idx="425">
                  <c:v>7.8344786988664166E-10</c:v>
                </c:pt>
                <c:pt idx="426">
                  <c:v>9.1283533665273894E-10</c:v>
                </c:pt>
                <c:pt idx="427">
                  <c:v>1.0629701350995512E-9</c:v>
                </c:pt>
                <c:pt idx="428">
                  <c:v>1.2370673856301863E-9</c:v>
                </c:pt>
                <c:pt idx="429">
                  <c:v>1.4388207912381246E-9</c:v>
                </c:pt>
                <c:pt idx="430">
                  <c:v>1.6724705043552474E-9</c:v>
                </c:pt>
                <c:pt idx="431">
                  <c:v>1.9428800545286557E-9</c:v>
                </c:pt>
                <c:pt idx="432">
                  <c:v>2.2556234552213634E-9</c:v>
                </c:pt>
                <c:pt idx="433">
                  <c:v>2.6170837316464187E-9</c:v>
                </c:pt>
                <c:pt idx="434">
                  <c:v>3.0345642466093027E-9</c:v>
                </c:pt>
                <c:pt idx="435">
                  <c:v>3.5164143485725369E-9</c:v>
                </c:pt>
                <c:pt idx="436">
                  <c:v>4.0721710262860933E-9</c:v>
                </c:pt>
                <c:pt idx="437">
                  <c:v>4.7127184280409498E-9</c:v>
                </c:pt>
                <c:pt idx="438">
                  <c:v>5.4504672915675158E-9</c:v>
                </c:pt>
                <c:pt idx="439">
                  <c:v>6.2995565334263266E-9</c:v>
                </c:pt>
                <c:pt idx="440">
                  <c:v>7.2760794649798453E-9</c:v>
                </c:pt>
                <c:pt idx="441">
                  <c:v>8.3983373361479567E-9</c:v>
                </c:pt>
                <c:pt idx="442">
                  <c:v>9.6871231584969793E-9</c:v>
                </c:pt>
                <c:pt idx="443">
                  <c:v>1.116603902600672E-8</c:v>
                </c:pt>
                <c:pt idx="444">
                  <c:v>1.286185043516296E-8</c:v>
                </c:pt>
                <c:pt idx="445">
                  <c:v>1.480488140569572E-8</c:v>
                </c:pt>
                <c:pt idx="446">
                  <c:v>1.7029454518959315E-8</c:v>
                </c:pt>
                <c:pt idx="447">
                  <c:v>1.9574380322002525E-8</c:v>
                </c:pt>
                <c:pt idx="448">
                  <c:v>2.2483500890861358E-8</c:v>
                </c:pt>
                <c:pt idx="449">
                  <c:v>2.5806292705243E-8</c:v>
                </c:pt>
                <c:pt idx="450">
                  <c:v>2.9598534356872166E-8</c:v>
                </c:pt>
                <c:pt idx="451">
                  <c:v>3.3923044993222118E-8</c:v>
                </c:pt>
                <c:pt idx="452">
                  <c:v>3.8850499784524931E-8</c:v>
                </c:pt>
                <c:pt idx="453">
                  <c:v>4.4460329091706654E-8</c:v>
                </c:pt>
                <c:pt idx="454">
                  <c:v>5.084170840244545E-8</c:v>
                </c:pt>
                <c:pt idx="455">
                  <c:v>5.8094646487529928E-8</c:v>
                </c:pt>
                <c:pt idx="456">
                  <c:v>6.6331179604972637E-8</c:v>
                </c:pt>
                <c:pt idx="457">
                  <c:v>7.5676679939072034E-8</c:v>
                </c:pt>
                <c:pt idx="458">
                  <c:v>8.6271286799195832E-8</c:v>
                </c:pt>
                <c:pt idx="459">
                  <c:v>9.8271469410957094E-8</c:v>
                </c:pt>
                <c:pt idx="460">
                  <c:v>1.1185173040237751E-7</c:v>
                </c:pt>
                <c:pt idx="461">
                  <c:v>1.2720645931029827E-7</c:v>
                </c:pt>
                <c:pt idx="462">
                  <c:v>1.4455194559758849E-7</c:v>
                </c:pt>
                <c:pt idx="463">
                  <c:v>1.6412856076851203E-7</c:v>
                </c:pt>
                <c:pt idx="464">
                  <c:v>1.8620311918596129E-7</c:v>
                </c:pt>
                <c:pt idx="465">
                  <c:v>2.1107142711732384E-7</c:v>
                </c:pt>
                <c:pt idx="466">
                  <c:v>2.3906102935171746E-7</c:v>
                </c:pt>
                <c:pt idx="467">
                  <c:v>2.7053416242580318E-7</c:v>
                </c:pt>
                <c:pt idx="468">
                  <c:v>3.0589092305309997E-7</c:v>
                </c:pt>
                <c:pt idx="469">
                  <c:v>3.4557265975697233E-7</c:v>
                </c:pt>
                <c:pt idx="470">
                  <c:v>3.9006559494396158E-7</c:v>
                </c:pt>
                <c:pt idx="471">
                  <c:v>4.3990468370547956E-7</c:v>
                </c:pt>
                <c:pt idx="472">
                  <c:v>4.9567771448547219E-7</c:v>
                </c:pt>
                <c:pt idx="473">
                  <c:v>5.5802965538307075E-7</c:v>
                </c:pt>
                <c:pt idx="474">
                  <c:v>6.2766724825666626E-7</c:v>
                </c:pt>
                <c:pt idx="475">
                  <c:v>7.0536385094387475E-7</c:v>
                </c:pt>
                <c:pt idx="476">
                  <c:v>7.9196452579645784E-7</c:v>
                </c:pt>
                <c:pt idx="477">
                  <c:v>8.8839137033765864E-7</c:v>
                </c:pt>
                <c:pt idx="478">
                  <c:v>9.9564908317095783E-7</c:v>
                </c:pt>
                <c:pt idx="479">
                  <c:v>1.1148307552948272E-6</c:v>
                </c:pt>
                <c:pt idx="480">
                  <c:v>1.2471238737026178E-6</c:v>
                </c:pt>
                <c:pt idx="481">
                  <c:v>1.3938165205667505E-6</c:v>
                </c:pt>
                <c:pt idx="482">
                  <c:v>1.5563037474235942E-6</c:v>
                </c:pt>
                <c:pt idx="483">
                  <c:v>1.7360940995947642E-6</c:v>
                </c:pt>
                <c:pt idx="484">
                  <c:v>1.9348162616119035E-6</c:v>
                </c:pt>
                <c:pt idx="485">
                  <c:v>2.154225789671185E-6</c:v>
                </c:pt>
                <c:pt idx="486">
                  <c:v>2.3962118921501815E-6</c:v>
                </c:pt>
                <c:pt idx="487">
                  <c:v>2.6628042140022467E-6</c:v>
                </c:pt>
                <c:pt idx="488">
                  <c:v>2.9561795754339145E-6</c:v>
                </c:pt>
                <c:pt idx="489">
                  <c:v>3.2786686097101528E-6</c:v>
                </c:pt>
                <c:pt idx="490">
                  <c:v>3.6327622392681585E-6</c:v>
                </c:pt>
                <c:pt idx="491">
                  <c:v>4.0211179236069908E-6</c:v>
                </c:pt>
                <c:pt idx="492">
                  <c:v>4.4465656067198551E-6</c:v>
                </c:pt>
                <c:pt idx="493">
                  <c:v>4.9121132862187929E-6</c:v>
                </c:pt>
                <c:pt idx="494">
                  <c:v>5.4209521208424253E-6</c:v>
                </c:pt>
                <c:pt idx="495">
                  <c:v>5.9764609878227158E-6</c:v>
                </c:pt>
                <c:pt idx="496">
                  <c:v>6.5822103967032062E-6</c:v>
                </c:pt>
                <c:pt idx="497">
                  <c:v>7.2419656617479658E-6</c:v>
                </c:pt>
                <c:pt idx="498">
                  <c:v>7.9596892311555616E-6</c:v>
                </c:pt>
                <c:pt idx="499">
                  <c:v>8.7395420680028169E-6</c:v>
                </c:pt>
                <c:pt idx="500">
                  <c:v>9.5858839752948547E-6</c:v>
                </c:pt>
                <c:pt idx="501">
                  <c:v>1.0503272755802389E-5</c:v>
                </c:pt>
                <c:pt idx="502">
                  <c:v>1.1496462096631741E-5</c:v>
                </c:pt>
                <c:pt idx="503">
                  <c:v>1.2570398068806918E-5</c:v>
                </c:pt>
                <c:pt idx="504">
                  <c:v>1.3730214133649911E-5</c:v>
                </c:pt>
                <c:pt idx="505">
                  <c:v>1.4981224550524433E-5</c:v>
                </c:pt>
                <c:pt idx="506">
                  <c:v>1.6328916084650693E-5</c:v>
                </c:pt>
                <c:pt idx="507">
                  <c:v>1.7778937919286645E-5</c:v>
                </c:pt>
                <c:pt idx="508">
                  <c:v>1.9337089683674873E-5</c:v>
                </c:pt>
                <c:pt idx="509">
                  <c:v>2.1009307516827637E-5</c:v>
                </c:pt>
                <c:pt idx="510">
                  <c:v>2.2801648097510318E-5</c:v>
                </c:pt>
                <c:pt idx="511">
                  <c:v>2.4720270582697697E-5</c:v>
                </c:pt>
                <c:pt idx="512">
                  <c:v>2.6771416410333086E-5</c:v>
                </c:pt>
                <c:pt idx="513">
                  <c:v>2.8961386937379706E-5</c:v>
                </c:pt>
                <c:pt idx="514">
                  <c:v>3.1296518900885286E-5</c:v>
                </c:pt>
                <c:pt idx="515">
                  <c:v>3.3783157708009187E-5</c:v>
                </c:pt>
                <c:pt idx="516">
                  <c:v>3.6427628580586238E-5</c:v>
                </c:pt>
                <c:pt idx="517">
                  <c:v>3.9236205600710287E-5</c:v>
                </c:pt>
                <c:pt idx="518">
                  <c:v>4.2215078725849178E-5</c:v>
                </c:pt>
                <c:pt idx="519">
                  <c:v>4.5370318864988654E-5</c:v>
                </c:pt>
                <c:pt idx="520">
                  <c:v>4.8707841131031125E-5</c:v>
                </c:pt>
                <c:pt idx="521">
                  <c:v>5.2233366408925112E-5</c:v>
                </c:pt>
                <c:pt idx="522">
                  <c:v>5.5952381403513633E-5</c:v>
                </c:pt>
                <c:pt idx="523">
                  <c:v>5.9870097355605241E-5</c:v>
                </c:pt>
                <c:pt idx="524">
                  <c:v>6.3991407638979136E-5</c:v>
                </c:pt>
                <c:pt idx="525">
                  <c:v>6.8320844474651946E-5</c:v>
                </c:pt>
                <c:pt idx="526">
                  <c:v>7.286253502141417E-5</c:v>
                </c:pt>
                <c:pt idx="527">
                  <c:v>7.7620157123098107E-5</c:v>
                </c:pt>
                <c:pt idx="528">
                  <c:v>8.2596895012897488E-5</c:v>
                </c:pt>
                <c:pt idx="529">
                  <c:v>8.7795395293030441E-5</c:v>
                </c:pt>
                <c:pt idx="530">
                  <c:v>9.3217723523786143E-5</c:v>
                </c:pt>
                <c:pt idx="531">
                  <c:v>9.8865321769209418E-5</c:v>
                </c:pt>
                <c:pt idx="532">
                  <c:v>1.0473896745708917E-4</c:v>
                </c:pt>
                <c:pt idx="533">
                  <c:v>1.1083873391822295E-4</c:v>
                </c:pt>
                <c:pt idx="534">
                  <c:v>1.1716395297394364E-4</c:v>
                </c:pt>
                <c:pt idx="535">
                  <c:v>1.2371317994133889E-4</c:v>
                </c:pt>
                <c:pt idx="536">
                  <c:v>1.3048416142238955E-4</c:v>
                </c:pt>
                <c:pt idx="537">
                  <c:v>1.3747380623617471E-4</c:v>
                </c:pt>
                <c:pt idx="538">
                  <c:v>1.4467815984234658E-4</c:v>
                </c:pt>
                <c:pt idx="539">
                  <c:v>1.5209238258916778E-4</c:v>
                </c:pt>
                <c:pt idx="540">
                  <c:v>1.597107321005845E-4</c:v>
                </c:pt>
                <c:pt idx="541">
                  <c:v>1.6752655009412561E-4</c:v>
                </c:pt>
                <c:pt idx="542">
                  <c:v>1.7553225389501745E-4</c:v>
                </c:pt>
                <c:pt idx="543">
                  <c:v>1.8371933288192382E-4</c:v>
                </c:pt>
                <c:pt idx="544">
                  <c:v>1.9207835006644674E-4</c:v>
                </c:pt>
                <c:pt idx="545">
                  <c:v>2.005989489721473E-4</c:v>
                </c:pt>
                <c:pt idx="546">
                  <c:v>2.0926986593980941E-4</c:v>
                </c:pt>
                <c:pt idx="547">
                  <c:v>2.1807894794418918E-4</c:v>
                </c:pt>
                <c:pt idx="548">
                  <c:v>2.2701317596415338E-4</c:v>
                </c:pt>
                <c:pt idx="549">
                  <c:v>2.3605869390317828E-4</c:v>
                </c:pt>
                <c:pt idx="550">
                  <c:v>2.4520084301126122E-4</c:v>
                </c:pt>
                <c:pt idx="551">
                  <c:v>2.5442420171282554E-4</c:v>
                </c:pt>
                <c:pt idx="552">
                  <c:v>2.6371263069865578E-4</c:v>
                </c:pt>
                <c:pt idx="553">
                  <c:v>2.7304932309388718E-4</c:v>
                </c:pt>
                <c:pt idx="554">
                  <c:v>2.8241685946902174E-4</c:v>
                </c:pt>
                <c:pt idx="555">
                  <c:v>2.9179726741739969E-4</c:v>
                </c:pt>
                <c:pt idx="556">
                  <c:v>3.0117208538106181E-4</c:v>
                </c:pt>
                <c:pt idx="557">
                  <c:v>3.1052243036786334E-4</c:v>
                </c:pt>
                <c:pt idx="558">
                  <c:v>3.1982906916662657E-4</c:v>
                </c:pt>
                <c:pt idx="559">
                  <c:v>3.2907249263435472E-4</c:v>
                </c:pt>
                <c:pt idx="560">
                  <c:v>3.3823299260049588E-4</c:v>
                </c:pt>
                <c:pt idx="561">
                  <c:v>3.4729074090831527E-4</c:v>
                </c:pt>
                <c:pt idx="562">
                  <c:v>3.5622587009276075E-4</c:v>
                </c:pt>
                <c:pt idx="563">
                  <c:v>3.6501855517818928E-4</c:v>
                </c:pt>
                <c:pt idx="564">
                  <c:v>3.7364909606797669E-4</c:v>
                </c:pt>
                <c:pt idx="565">
                  <c:v>3.8209799999157986E-4</c:v>
                </c:pt>
                <c:pt idx="566">
                  <c:v>3.9034606347304135E-4</c:v>
                </c:pt>
                <c:pt idx="567">
                  <c:v>3.9837445328828441E-4</c:v>
                </c:pt>
                <c:pt idx="568">
                  <c:v>4.0616478588669468E-4</c:v>
                </c:pt>
                <c:pt idx="569">
                  <c:v>4.1369920476538695E-4</c:v>
                </c:pt>
                <c:pt idx="570">
                  <c:v>4.2096045530194898E-4</c:v>
                </c:pt>
                <c:pt idx="571">
                  <c:v>4.2793195657321272E-4</c:v>
                </c:pt>
                <c:pt idx="572">
                  <c:v>4.3459786971333125E-4</c:v>
                </c:pt>
                <c:pt idx="573">
                  <c:v>4.4094316239393246E-4</c:v>
                </c:pt>
                <c:pt idx="574">
                  <c:v>4.4695366904192092E-4</c:v>
                </c:pt>
                <c:pt idx="575">
                  <c:v>4.5261614644633279E-4</c:v>
                </c:pt>
                <c:pt idx="576">
                  <c:v>4.5791832444396288E-4</c:v>
                </c:pt>
                <c:pt idx="577">
                  <c:v>4.6284895141395876E-4</c:v>
                </c:pt>
                <c:pt idx="578">
                  <c:v>4.6739783435371436E-4</c:v>
                </c:pt>
                <c:pt idx="579">
                  <c:v>4.7155587335174798E-4</c:v>
                </c:pt>
                <c:pt idx="580">
                  <c:v>4.7531509031730352E-4</c:v>
                </c:pt>
                <c:pt idx="581">
                  <c:v>4.7866865187084817E-4</c:v>
                </c:pt>
                <c:pt idx="582">
                  <c:v>4.8161088634384298E-4</c:v>
                </c:pt>
                <c:pt idx="583">
                  <c:v>4.8413729487984612E-4</c:v>
                </c:pt>
                <c:pt idx="584">
                  <c:v>4.8624455667162952E-4</c:v>
                </c:pt>
                <c:pt idx="585">
                  <c:v>4.8793052841033185E-4</c:v>
                </c:pt>
                <c:pt idx="586">
                  <c:v>4.8919423806215092E-4</c:v>
                </c:pt>
                <c:pt idx="587">
                  <c:v>4.9003587312564415E-4</c:v>
                </c:pt>
                <c:pt idx="588">
                  <c:v>4.904567635577497E-4</c:v>
                </c:pt>
                <c:pt idx="589">
                  <c:v>4.9045935958923887E-4</c:v>
                </c:pt>
                <c:pt idx="590">
                  <c:v>4.9004720467994689E-4</c:v>
                </c:pt>
                <c:pt idx="591">
                  <c:v>4.8922490389087341E-4</c:v>
                </c:pt>
                <c:pt idx="592">
                  <c:v>4.8799808797372185E-4</c:v>
                </c:pt>
                <c:pt idx="593">
                  <c:v>4.8637337349881696E-4</c:v>
                </c:pt>
                <c:pt idx="594">
                  <c:v>4.8435831935930132E-4</c:v>
                </c:pt>
                <c:pt idx="595">
                  <c:v>4.8196138000318906E-4</c:v>
                </c:pt>
                <c:pt idx="596">
                  <c:v>4.7919185575521914E-4</c:v>
                </c:pt>
                <c:pt idx="597">
                  <c:v>4.7605984059755259E-4</c:v>
                </c:pt>
                <c:pt idx="598">
                  <c:v>4.725761677822352E-4</c:v>
                </c:pt>
                <c:pt idx="599">
                  <c:v>4.6875235364920184E-4</c:v>
                </c:pt>
                <c:pt idx="600">
                  <c:v>4.6460054002145254E-4</c:v>
                </c:pt>
                <c:pt idx="601">
                  <c:v>4.6013343554413016E-4</c:v>
                </c:pt>
                <c:pt idx="602">
                  <c:v>4.5536425632668957E-4</c:v>
                </c:pt>
                <c:pt idx="603">
                  <c:v>4.5030666623740545E-4</c:v>
                </c:pt>
                <c:pt idx="604">
                  <c:v>4.449747171873193E-4</c:v>
                </c:pt>
                <c:pt idx="605">
                  <c:v>4.3938278972656175E-4</c:v>
                </c:pt>
                <c:pt idx="606">
                  <c:v>4.3354553426006904E-4</c:v>
                </c:pt>
                <c:pt idx="607">
                  <c:v>4.2747781317226764E-4</c:v>
                </c:pt>
                <c:pt idx="608">
                  <c:v>4.2119464413154612E-4</c:v>
                </c:pt>
                <c:pt idx="609">
                  <c:v>4.1471114482547307E-4</c:v>
                </c:pt>
                <c:pt idx="610">
                  <c:v>4.080424793571055E-4</c:v>
                </c:pt>
                <c:pt idx="611">
                  <c:v>4.0120380651136229E-4</c:v>
                </c:pt>
                <c:pt idx="612">
                  <c:v>3.9421023007880988E-4</c:v>
                </c:pt>
                <c:pt idx="613">
                  <c:v>3.8707675140222471E-4</c:v>
                </c:pt>
                <c:pt idx="614">
                  <c:v>3.7981822428947108E-4</c:v>
                </c:pt>
                <c:pt idx="615">
                  <c:v>3.7244931241440382E-4</c:v>
                </c:pt>
                <c:pt idx="616">
                  <c:v>3.6498444930619099E-4</c:v>
                </c:pt>
                <c:pt idx="617">
                  <c:v>3.5743780100649204E-4</c:v>
                </c:pt>
                <c:pt idx="618">
                  <c:v>3.4982323145369565E-4</c:v>
                </c:pt>
                <c:pt idx="619">
                  <c:v>3.4215427063392982E-4</c:v>
                </c:pt>
                <c:pt idx="620">
                  <c:v>3.3444408551987182E-4</c:v>
                </c:pt>
                <c:pt idx="621">
                  <c:v>3.2670545380078379E-4</c:v>
                </c:pt>
                <c:pt idx="622">
                  <c:v>3.1895074039052214E-4</c:v>
                </c:pt>
                <c:pt idx="623">
                  <c:v>3.1119187668474769E-4</c:v>
                </c:pt>
                <c:pt idx="624">
                  <c:v>3.0344034252422918E-4</c:v>
                </c:pt>
                <c:pt idx="625">
                  <c:v>2.9570715080790298E-4</c:v>
                </c:pt>
                <c:pt idx="626">
                  <c:v>2.8800283468738197E-4</c:v>
                </c:pt>
                <c:pt idx="627">
                  <c:v>2.8033743726391759E-4</c:v>
                </c:pt>
                <c:pt idx="628">
                  <c:v>2.7272050369917883E-4</c:v>
                </c:pt>
                <c:pt idx="629">
                  <c:v>2.6516107564298388E-4</c:v>
                </c:pt>
                <c:pt idx="630">
                  <c:v>2.5766768787391202E-4</c:v>
                </c:pt>
                <c:pt idx="631">
                  <c:v>2.502483670427656E-4</c:v>
                </c:pt>
                <c:pt idx="632">
                  <c:v>2.4291063240399076E-4</c:v>
                </c:pt>
                <c:pt idx="633">
                  <c:v>2.356614984163279E-4</c:v>
                </c:pt>
                <c:pt idx="634">
                  <c:v>2.2850747909124234E-4</c:v>
                </c:pt>
                <c:pt idx="635">
                  <c:v>2.2145459396583889E-4</c:v>
                </c:pt>
                <c:pt idx="636">
                  <c:v>2.1450837557610185E-4</c:v>
                </c:pt>
                <c:pt idx="637">
                  <c:v>2.0767387830623014E-4</c:v>
                </c:pt>
                <c:pt idx="638">
                  <c:v>2.0095568849059757E-4</c:v>
                </c:pt>
                <c:pt idx="639">
                  <c:v>1.943579356463151E-4</c:v>
                </c:pt>
                <c:pt idx="640">
                  <c:v>1.8788430471650935E-4</c:v>
                </c:pt>
                <c:pt idx="641">
                  <c:v>1.8153804920710844E-4</c:v>
                </c:pt>
                <c:pt idx="642">
                  <c:v>1.7532200510318865E-4</c:v>
                </c:pt>
                <c:pt idx="643">
                  <c:v>1.6923860545460824E-4</c:v>
                </c:pt>
                <c:pt idx="644">
                  <c:v>1.6328989552475933E-4</c:v>
                </c:pt>
                <c:pt idx="645">
                  <c:v>1.5747754840069098E-4</c:v>
                </c:pt>
                <c:pt idx="646">
                  <c:v>1.5180288096758516E-4</c:v>
                </c:pt>
                <c:pt idx="647">
                  <c:v>1.462668701555065E-4</c:v>
                </c:pt>
                <c:pt idx="648">
                  <c:v>1.4087016937143314E-4</c:v>
                </c:pt>
                <c:pt idx="649">
                  <c:v>1.35613125034883E-4</c:v>
                </c:pt>
                <c:pt idx="650">
                  <c:v>1.304957931407005E-4</c:v>
                </c:pt>
                <c:pt idx="651">
                  <c:v>1.2551795577797197E-4</c:v>
                </c:pt>
                <c:pt idx="652">
                  <c:v>1.2067913753940554E-4</c:v>
                </c:pt>
                <c:pt idx="653">
                  <c:v>1.1597862176078714E-4</c:v>
                </c:pt>
                <c:pt idx="654">
                  <c:v>1.1141546653542725E-4</c:v>
                </c:pt>
                <c:pt idx="655">
                  <c:v>1.0698852045365085E-4</c:v>
                </c:pt>
                <c:pt idx="656">
                  <c:v>1.0269643802240019E-4</c:v>
                </c:pt>
                <c:pt idx="657">
                  <c:v>9.8537694724933636E-5</c:v>
                </c:pt>
                <c:pt idx="658">
                  <c:v>9.4510601685317619E-5</c:v>
                </c:pt>
                <c:pt idx="659">
                  <c:v>9.0613319906935463E-5</c:v>
                </c:pt>
                <c:pt idx="660">
                  <c:v>8.6843874058605342E-5</c:v>
                </c:pt>
                <c:pt idx="661">
                  <c:v>8.3200165786033816E-5</c:v>
                </c:pt>
                <c:pt idx="662">
                  <c:v>7.9679986530239777E-5</c:v>
                </c:pt>
                <c:pt idx="663">
                  <c:v>7.6281029838325153E-5</c:v>
                </c:pt>
                <c:pt idx="664">
                  <c:v>7.3000903155424944E-5</c:v>
                </c:pt>
                <c:pt idx="665">
                  <c:v>6.983713908992018E-5</c:v>
                </c:pt>
                <c:pt idx="666">
                  <c:v>6.6787206147067254E-5</c:v>
                </c:pt>
                <c:pt idx="667">
                  <c:v>6.3848518928938234E-5</c:v>
                </c:pt>
                <c:pt idx="668">
                  <c:v>6.1018447801213066E-5</c:v>
                </c:pt>
                <c:pt idx="669">
                  <c:v>5.8294328029679789E-5</c:v>
                </c:pt>
                <c:pt idx="670">
                  <c:v>5.5673468391471775E-5</c:v>
                </c:pt>
                <c:pt idx="671">
                  <c:v>5.3153159268006313E-5</c:v>
                </c:pt>
                <c:pt idx="672">
                  <c:v>5.0730680228336282E-5</c:v>
                </c:pt>
                <c:pt idx="673">
                  <c:v>4.8403307113163883E-5</c:v>
                </c:pt>
                <c:pt idx="674">
                  <c:v>4.6168318631146325E-5</c:v>
                </c:pt>
                <c:pt idx="675">
                  <c:v>4.40230024803014E-5</c:v>
                </c:pt>
                <c:pt idx="676">
                  <c:v>4.1964661008343005E-5</c:v>
                </c:pt>
                <c:pt idx="677">
                  <c:v>3.9990616426652515E-5</c:v>
                </c:pt>
                <c:pt idx="678">
                  <c:v>3.8098215593290291E-5</c:v>
                </c:pt>
                <c:pt idx="679">
                  <c:v>3.6284834381049164E-5</c:v>
                </c:pt>
                <c:pt idx="680">
                  <c:v>3.454788164698575E-5</c:v>
                </c:pt>
                <c:pt idx="681">
                  <c:v>3.2884802820196917E-5</c:v>
                </c:pt>
                <c:pt idx="682">
                  <c:v>3.129308312483432E-5</c:v>
                </c:pt>
                <c:pt idx="683">
                  <c:v>2.9770250455453239E-5</c:v>
                </c:pt>
                <c:pt idx="684">
                  <c:v>2.8313877921827736E-5</c:v>
                </c:pt>
                <c:pt idx="685">
                  <c:v>2.6921586080287388E-5</c:v>
                </c:pt>
                <c:pt idx="686">
                  <c:v>2.5591044868513083E-5</c:v>
                </c:pt>
                <c:pt idx="687">
                  <c:v>2.431997526050137E-5</c:v>
                </c:pt>
                <c:pt idx="688">
                  <c:v>2.3106150658157484E-5</c:v>
                </c:pt>
                <c:pt idx="689">
                  <c:v>2.1947398035644258E-5</c:v>
                </c:pt>
                <c:pt idx="690">
                  <c:v>2.0841598852256269E-5</c:v>
                </c:pt>
                <c:pt idx="691">
                  <c:v>1.9786689749168625E-5</c:v>
                </c:pt>
                <c:pt idx="692">
                  <c:v>1.878066304497934E-5</c:v>
                </c:pt>
                <c:pt idx="693">
                  <c:v>1.7821567044483177E-5</c:v>
                </c:pt>
                <c:pt idx="694">
                  <c:v>1.6907506174623906E-5</c:v>
                </c:pt>
                <c:pt idx="695">
                  <c:v>1.6036640961055011E-5</c:v>
                </c:pt>
                <c:pt idx="696">
                  <c:v>1.5207187858211185E-5</c:v>
                </c:pt>
                <c:pt idx="697">
                  <c:v>1.4417418945256807E-5</c:v>
                </c:pt>
                <c:pt idx="698">
                  <c:v>1.36656614997228E-5</c:v>
                </c:pt>
                <c:pt idx="699">
                  <c:v>1.2950297460107664E-5</c:v>
                </c:pt>
                <c:pt idx="700">
                  <c:v>1.2269762788156964E-5</c:v>
                </c:pt>
                <c:pt idx="701">
                  <c:v>1.162254674099799E-5</c:v>
                </c:pt>
                <c:pt idx="702">
                  <c:v>1.1007191062762879E-5</c:v>
                </c:pt>
                <c:pt idx="703">
                  <c:v>1.0422289104798547E-5</c:v>
                </c:pt>
                <c:pt idx="704">
                  <c:v>9.8664848830394715E-6</c:v>
                </c:pt>
                <c:pt idx="705">
                  <c:v>9.3384720806083822E-6</c:v>
                </c:pt>
                <c:pt idx="706">
                  <c:v>8.836993003204586E-6</c:v>
                </c:pt>
                <c:pt idx="707">
                  <c:v>8.3608374943588458E-6</c:v>
                </c:pt>
                <c:pt idx="708">
                  <c:v>7.908841817156386E-6</c:v>
                </c:pt>
                <c:pt idx="709">
                  <c:v>7.4798875085786312E-6</c:v>
                </c:pt>
                <c:pt idx="710">
                  <c:v>7.0729002121718384E-6</c:v>
                </c:pt>
                <c:pt idx="711">
                  <c:v>6.6868484943267921E-6</c:v>
                </c:pt>
                <c:pt idx="712">
                  <c:v>6.3207426490515177E-6</c:v>
                </c:pt>
                <c:pt idx="713">
                  <c:v>5.9736334957276732E-6</c:v>
                </c:pt>
                <c:pt idx="714">
                  <c:v>5.644611173971883E-6</c:v>
                </c:pt>
                <c:pt idx="715">
                  <c:v>5.3328039393714104E-6</c:v>
                </c:pt>
                <c:pt idx="716">
                  <c:v>5.037376963525228E-6</c:v>
                </c:pt>
                <c:pt idx="717">
                  <c:v>4.757531141506939E-6</c:v>
                </c:pt>
                <c:pt idx="718">
                  <c:v>4.4925019095625999E-6</c:v>
                </c:pt>
                <c:pt idx="719">
                  <c:v>4.2415580755729261E-6</c:v>
                </c:pt>
                <c:pt idx="720">
                  <c:v>4.0040006645431217E-6</c:v>
                </c:pt>
                <c:pt idx="721">
                  <c:v>3.7791617811308517E-6</c:v>
                </c:pt>
                <c:pt idx="722">
                  <c:v>3.5664034909856762E-6</c:v>
                </c:pt>
                <c:pt idx="723">
                  <c:v>3.3651167224573657E-6</c:v>
                </c:pt>
                <c:pt idx="724">
                  <c:v>3.1747201900172774E-6</c:v>
                </c:pt>
                <c:pt idx="725">
                  <c:v>2.9946593405522047E-6</c:v>
                </c:pt>
                <c:pt idx="726">
                  <c:v>2.8244053235072439E-6</c:v>
                </c:pt>
                <c:pt idx="727">
                  <c:v>2.6634539856896871E-6</c:v>
                </c:pt>
                <c:pt idx="728">
                  <c:v>2.5113248913942474E-6</c:v>
                </c:pt>
                <c:pt idx="729">
                  <c:v>2.367560368368579E-6</c:v>
                </c:pt>
                <c:pt idx="730">
                  <c:v>2.2317245800064874E-6</c:v>
                </c:pt>
                <c:pt idx="731">
                  <c:v>2.1034026240408446E-6</c:v>
                </c:pt>
                <c:pt idx="732">
                  <c:v>1.9821996578960937E-6</c:v>
                </c:pt>
                <c:pt idx="733">
                  <c:v>1.8677400507628406E-6</c:v>
                </c:pt>
                <c:pt idx="734">
                  <c:v>1.7596665623679775E-6</c:v>
                </c:pt>
                <c:pt idx="735">
                  <c:v>1.6576395483293308E-6</c:v>
                </c:pt>
                <c:pt idx="736">
                  <c:v>1.5613361919150206E-6</c:v>
                </c:pt>
                <c:pt idx="737">
                  <c:v>1.4704497619574889E-6</c:v>
                </c:pt>
                <c:pt idx="738">
                  <c:v>1.3846888966174269E-6</c:v>
                </c:pt>
                <c:pt idx="739">
                  <c:v>1.3037769126379533E-6</c:v>
                </c:pt>
                <c:pt idx="740">
                  <c:v>1.2274511396861306E-6</c:v>
                </c:pt>
                <c:pt idx="741">
                  <c:v>1.1554622793366203E-6</c:v>
                </c:pt>
                <c:pt idx="742">
                  <c:v>1.0875737882201021E-6</c:v>
                </c:pt>
                <c:pt idx="743">
                  <c:v>1.0235612848271431E-6</c:v>
                </c:pt>
                <c:pt idx="744">
                  <c:v>9.6321197943482043E-7</c:v>
                </c:pt>
                <c:pt idx="745">
                  <c:v>9.0632412660187034E-7</c:v>
                </c:pt>
                <c:pt idx="746">
                  <c:v>8.5270649966100807E-7</c:v>
                </c:pt>
                <c:pt idx="747">
                  <c:v>8.0217788662471111E-7</c:v>
                </c:pt>
                <c:pt idx="748">
                  <c:v>7.5456660690914199E-7</c:v>
                </c:pt>
                <c:pt idx="749">
                  <c:v>7.0971004827528421E-7</c:v>
                </c:pt>
                <c:pt idx="750">
                  <c:v>6.674542233812286E-7</c:v>
                </c:pt>
                <c:pt idx="751">
                  <c:v>6.2765334533745792E-7</c:v>
                </c:pt>
                <c:pt idx="752">
                  <c:v>5.901694216577535E-7</c:v>
                </c:pt>
                <c:pt idx="753">
                  <c:v>5.5487186600068312E-7</c:v>
                </c:pt>
                <c:pt idx="754">
                  <c:v>5.2163712709992523E-7</c:v>
                </c:pt>
                <c:pt idx="755">
                  <c:v>4.9034833428878952E-7</c:v>
                </c:pt>
                <c:pt idx="756">
                  <c:v>4.6089495902949309E-7</c:v>
                </c:pt>
                <c:pt idx="757">
                  <c:v>4.3317249186841279E-7</c:v>
                </c:pt>
                <c:pt idx="758">
                  <c:v>4.0708213424571973E-7</c:v>
                </c:pt>
                <c:pt idx="759">
                  <c:v>3.8253050459990902E-7</c:v>
                </c:pt>
                <c:pt idx="760">
                  <c:v>3.5942935821811737E-7</c:v>
                </c:pt>
                <c:pt idx="761">
                  <c:v>3.3769532029511944E-7</c:v>
                </c:pt>
                <c:pt idx="762">
                  <c:v>3.172496316767546E-7</c:v>
                </c:pt>
                <c:pt idx="763">
                  <c:v>2.9801790677611193E-7</c:v>
                </c:pt>
                <c:pt idx="764">
                  <c:v>2.7992990316428364E-7</c:v>
                </c:pt>
                <c:pt idx="765">
                  <c:v>2.6291930235137842E-7</c:v>
                </c:pt>
                <c:pt idx="766">
                  <c:v>2.4692350128698084E-7</c:v>
                </c:pt>
                <c:pt idx="767">
                  <c:v>2.3188341412353854E-7</c:v>
                </c:pt>
                <c:pt idx="768">
                  <c:v>2.177432838002251E-7</c:v>
                </c:pt>
                <c:pt idx="769">
                  <c:v>2.0445050301883863E-7</c:v>
                </c:pt>
                <c:pt idx="770">
                  <c:v>1.9195544419754304E-7</c:v>
                </c:pt>
                <c:pt idx="771">
                  <c:v>1.8021129800210746E-7</c:v>
                </c:pt>
                <c:pt idx="772">
                  <c:v>1.6917392006842539E-7</c:v>
                </c:pt>
                <c:pt idx="773">
                  <c:v>1.5880168554377148E-7</c:v>
                </c:pt>
                <c:pt idx="774">
                  <c:v>1.4905535108759163E-7</c:v>
                </c:pt>
                <c:pt idx="775">
                  <c:v>1.3989792398645151E-7</c:v>
                </c:pt>
                <c:pt idx="776">
                  <c:v>1.3129453805042935E-7</c:v>
                </c:pt>
                <c:pt idx="777">
                  <c:v>1.2321233597138453E-7</c:v>
                </c:pt>
                <c:pt idx="778">
                  <c:v>1.1562035783600739E-7</c:v>
                </c:pt>
                <c:pt idx="779">
                  <c:v>1.0848943549892002E-7</c:v>
                </c:pt>
                <c:pt idx="780">
                  <c:v>1.0179209253288312E-7</c:v>
                </c:pt>
                <c:pt idx="781">
                  <c:v>9.5502449485233059E-8</c:v>
                </c:pt>
                <c:pt idx="782">
                  <c:v>8.9596134180544027E-8</c:v>
                </c:pt>
                <c:pt idx="783">
                  <c:v>8.4050196820974532E-8</c:v>
                </c:pt>
                <c:pt idx="784">
                  <c:v>7.8843029646109783E-8</c:v>
                </c:pt>
                <c:pt idx="785">
                  <c:v>7.3954290924713593E-8</c:v>
                </c:pt>
                <c:pt idx="786">
                  <c:v>6.9364833060708138E-8</c:v>
                </c:pt>
                <c:pt idx="787">
                  <c:v>6.5056634605369439E-8</c:v>
                </c:pt>
                <c:pt idx="788">
                  <c:v>6.1012735977264511E-8</c:v>
                </c:pt>
                <c:pt idx="789">
                  <c:v>5.7217178700216263E-8</c:v>
                </c:pt>
                <c:pt idx="790">
                  <c:v>5.3654947978543494E-8</c:v>
                </c:pt>
                <c:pt idx="791">
                  <c:v>5.0311918437067202E-8</c:v>
                </c:pt>
                <c:pt idx="792">
                  <c:v>4.7174802861446226E-8</c:v>
                </c:pt>
                <c:pt idx="793">
                  <c:v>4.4231103782262989E-8</c:v>
                </c:pt>
                <c:pt idx="794">
                  <c:v>4.1469067753622462E-8</c:v>
                </c:pt>
                <c:pt idx="795">
                  <c:v>3.8877642184242839E-8</c:v>
                </c:pt>
                <c:pt idx="796">
                  <c:v>3.6446434585861204E-8</c:v>
                </c:pt>
                <c:pt idx="797">
                  <c:v>3.4165674110435135E-8</c:v>
                </c:pt>
                <c:pt idx="798">
                  <c:v>3.2026175253771062E-8</c:v>
                </c:pt>
                <c:pt idx="799">
                  <c:v>3.0019303609452646E-8</c:v>
                </c:pt>
                <c:pt idx="800">
                  <c:v>2.8136943562549475E-8</c:v>
                </c:pt>
              </c:numCache>
            </c:numRef>
          </c:yVal>
          <c:smooth val="1"/>
        </c:ser>
        <c:ser>
          <c:idx val="1"/>
          <c:order val="1"/>
          <c:tx>
            <c:v>N(0,1)</c:v>
          </c:tx>
          <c:marker>
            <c:symbol val="none"/>
          </c:marker>
          <c:xVal>
            <c:numRef>
              <c:f>Calculos!$C$9:$C$809</c:f>
              <c:numCache>
                <c:formatCode>General</c:formatCode>
                <c:ptCount val="801"/>
                <c:pt idx="0">
                  <c:v>136</c:v>
                </c:pt>
                <c:pt idx="1">
                  <c:v>136.07999999999998</c:v>
                </c:pt>
                <c:pt idx="2">
                  <c:v>136.16</c:v>
                </c:pt>
                <c:pt idx="3">
                  <c:v>136.24</c:v>
                </c:pt>
                <c:pt idx="4">
                  <c:v>136.32</c:v>
                </c:pt>
                <c:pt idx="5">
                  <c:v>136.39999999999998</c:v>
                </c:pt>
                <c:pt idx="6">
                  <c:v>136.47999999999999</c:v>
                </c:pt>
                <c:pt idx="7">
                  <c:v>136.56</c:v>
                </c:pt>
                <c:pt idx="8">
                  <c:v>136.63999999999999</c:v>
                </c:pt>
                <c:pt idx="9">
                  <c:v>136.71999999999997</c:v>
                </c:pt>
                <c:pt idx="10">
                  <c:v>136.79999999999998</c:v>
                </c:pt>
                <c:pt idx="11">
                  <c:v>136.88</c:v>
                </c:pt>
                <c:pt idx="12">
                  <c:v>136.95999999999998</c:v>
                </c:pt>
                <c:pt idx="13">
                  <c:v>137.03999999999996</c:v>
                </c:pt>
                <c:pt idx="14">
                  <c:v>137.11999999999998</c:v>
                </c:pt>
                <c:pt idx="15">
                  <c:v>137.19999999999999</c:v>
                </c:pt>
                <c:pt idx="16">
                  <c:v>137.27999999999997</c:v>
                </c:pt>
                <c:pt idx="17">
                  <c:v>137.35999999999996</c:v>
                </c:pt>
                <c:pt idx="18">
                  <c:v>137.43999999999997</c:v>
                </c:pt>
                <c:pt idx="19">
                  <c:v>137.51999999999998</c:v>
                </c:pt>
                <c:pt idx="20">
                  <c:v>137.59999999999997</c:v>
                </c:pt>
                <c:pt idx="21">
                  <c:v>137.67999999999995</c:v>
                </c:pt>
                <c:pt idx="22">
                  <c:v>137.75999999999996</c:v>
                </c:pt>
                <c:pt idx="23">
                  <c:v>137.83999999999997</c:v>
                </c:pt>
                <c:pt idx="24">
                  <c:v>137.91999999999996</c:v>
                </c:pt>
                <c:pt idx="25">
                  <c:v>137.99999999999994</c:v>
                </c:pt>
                <c:pt idx="26">
                  <c:v>138.07999999999996</c:v>
                </c:pt>
                <c:pt idx="27">
                  <c:v>138.15999999999997</c:v>
                </c:pt>
                <c:pt idx="28">
                  <c:v>138.23999999999995</c:v>
                </c:pt>
                <c:pt idx="29">
                  <c:v>138.31999999999994</c:v>
                </c:pt>
                <c:pt idx="30">
                  <c:v>138.39999999999995</c:v>
                </c:pt>
                <c:pt idx="31">
                  <c:v>138.47999999999996</c:v>
                </c:pt>
                <c:pt idx="32">
                  <c:v>138.55999999999995</c:v>
                </c:pt>
                <c:pt idx="33">
                  <c:v>138.63999999999993</c:v>
                </c:pt>
                <c:pt idx="34">
                  <c:v>138.71999999999994</c:v>
                </c:pt>
                <c:pt idx="35">
                  <c:v>138.79999999999995</c:v>
                </c:pt>
                <c:pt idx="36">
                  <c:v>138.87999999999994</c:v>
                </c:pt>
                <c:pt idx="37">
                  <c:v>138.95999999999992</c:v>
                </c:pt>
                <c:pt idx="38">
                  <c:v>139.03999999999994</c:v>
                </c:pt>
                <c:pt idx="39">
                  <c:v>139.11999999999995</c:v>
                </c:pt>
                <c:pt idx="40">
                  <c:v>139.19999999999993</c:v>
                </c:pt>
                <c:pt idx="41">
                  <c:v>139.27999999999992</c:v>
                </c:pt>
                <c:pt idx="42">
                  <c:v>139.35999999999993</c:v>
                </c:pt>
                <c:pt idx="43">
                  <c:v>139.43999999999994</c:v>
                </c:pt>
                <c:pt idx="44">
                  <c:v>139.51999999999992</c:v>
                </c:pt>
                <c:pt idx="45">
                  <c:v>139.59999999999991</c:v>
                </c:pt>
                <c:pt idx="46">
                  <c:v>139.67999999999992</c:v>
                </c:pt>
                <c:pt idx="47">
                  <c:v>139.75999999999993</c:v>
                </c:pt>
                <c:pt idx="48">
                  <c:v>139.83999999999992</c:v>
                </c:pt>
                <c:pt idx="49">
                  <c:v>139.9199999999999</c:v>
                </c:pt>
                <c:pt idx="50">
                  <c:v>139.99999999999991</c:v>
                </c:pt>
                <c:pt idx="51">
                  <c:v>140.07999999999993</c:v>
                </c:pt>
                <c:pt idx="52">
                  <c:v>140.15999999999991</c:v>
                </c:pt>
                <c:pt idx="53">
                  <c:v>140.2399999999999</c:v>
                </c:pt>
                <c:pt idx="54">
                  <c:v>140.31999999999991</c:v>
                </c:pt>
                <c:pt idx="55">
                  <c:v>140.39999999999992</c:v>
                </c:pt>
                <c:pt idx="56">
                  <c:v>140.4799999999999</c:v>
                </c:pt>
                <c:pt idx="57">
                  <c:v>140.55999999999989</c:v>
                </c:pt>
                <c:pt idx="58">
                  <c:v>140.6399999999999</c:v>
                </c:pt>
                <c:pt idx="59">
                  <c:v>140.71999999999991</c:v>
                </c:pt>
                <c:pt idx="60">
                  <c:v>140.7999999999999</c:v>
                </c:pt>
                <c:pt idx="61">
                  <c:v>140.87999999999988</c:v>
                </c:pt>
                <c:pt idx="62">
                  <c:v>140.95999999999989</c:v>
                </c:pt>
                <c:pt idx="63">
                  <c:v>141.03999999999991</c:v>
                </c:pt>
                <c:pt idx="64">
                  <c:v>141.11999999999989</c:v>
                </c:pt>
                <c:pt idx="65">
                  <c:v>141.19999999999987</c:v>
                </c:pt>
                <c:pt idx="66">
                  <c:v>141.27999999999989</c:v>
                </c:pt>
                <c:pt idx="67">
                  <c:v>141.3599999999999</c:v>
                </c:pt>
                <c:pt idx="68">
                  <c:v>141.43999999999988</c:v>
                </c:pt>
                <c:pt idx="69">
                  <c:v>141.51999999999987</c:v>
                </c:pt>
                <c:pt idx="70">
                  <c:v>141.59999999999988</c:v>
                </c:pt>
                <c:pt idx="71">
                  <c:v>141.67999999999989</c:v>
                </c:pt>
                <c:pt idx="72">
                  <c:v>141.75999999999988</c:v>
                </c:pt>
                <c:pt idx="73">
                  <c:v>141.83999999999986</c:v>
                </c:pt>
                <c:pt idx="74">
                  <c:v>141.91999999999987</c:v>
                </c:pt>
                <c:pt idx="75">
                  <c:v>141.99999999999989</c:v>
                </c:pt>
                <c:pt idx="76">
                  <c:v>142.07999999999987</c:v>
                </c:pt>
                <c:pt idx="77">
                  <c:v>142.15999999999985</c:v>
                </c:pt>
                <c:pt idx="78">
                  <c:v>142.23999999999987</c:v>
                </c:pt>
                <c:pt idx="79">
                  <c:v>142.31999999999988</c:v>
                </c:pt>
                <c:pt idx="80">
                  <c:v>142.39999999999986</c:v>
                </c:pt>
                <c:pt idx="81">
                  <c:v>142.47999999999985</c:v>
                </c:pt>
                <c:pt idx="82">
                  <c:v>142.55999999999986</c:v>
                </c:pt>
                <c:pt idx="83">
                  <c:v>142.63999999999987</c:v>
                </c:pt>
                <c:pt idx="84">
                  <c:v>142.71999999999986</c:v>
                </c:pt>
                <c:pt idx="85">
                  <c:v>142.79999999999984</c:v>
                </c:pt>
                <c:pt idx="86">
                  <c:v>142.87999999999985</c:v>
                </c:pt>
                <c:pt idx="87">
                  <c:v>142.95999999999987</c:v>
                </c:pt>
                <c:pt idx="88">
                  <c:v>143.03999999999985</c:v>
                </c:pt>
                <c:pt idx="89">
                  <c:v>143.11999999999983</c:v>
                </c:pt>
                <c:pt idx="90">
                  <c:v>143.19999999999985</c:v>
                </c:pt>
                <c:pt idx="91">
                  <c:v>143.27999999999986</c:v>
                </c:pt>
                <c:pt idx="92">
                  <c:v>143.35999999999984</c:v>
                </c:pt>
                <c:pt idx="93">
                  <c:v>143.43999999999983</c:v>
                </c:pt>
                <c:pt idx="94">
                  <c:v>143.51999999999984</c:v>
                </c:pt>
                <c:pt idx="95">
                  <c:v>143.59999999999985</c:v>
                </c:pt>
                <c:pt idx="96">
                  <c:v>143.67999999999984</c:v>
                </c:pt>
                <c:pt idx="97">
                  <c:v>143.75999999999982</c:v>
                </c:pt>
                <c:pt idx="98">
                  <c:v>143.83999999999983</c:v>
                </c:pt>
                <c:pt idx="99">
                  <c:v>143.91999999999985</c:v>
                </c:pt>
                <c:pt idx="100">
                  <c:v>143.99999999999983</c:v>
                </c:pt>
                <c:pt idx="101">
                  <c:v>144.07999999999981</c:v>
                </c:pt>
                <c:pt idx="102">
                  <c:v>144.15999999999983</c:v>
                </c:pt>
                <c:pt idx="103">
                  <c:v>144.23999999999984</c:v>
                </c:pt>
                <c:pt idx="104">
                  <c:v>144.31999999999982</c:v>
                </c:pt>
                <c:pt idx="105">
                  <c:v>144.39999999999981</c:v>
                </c:pt>
                <c:pt idx="106">
                  <c:v>144.47999999999982</c:v>
                </c:pt>
                <c:pt idx="107">
                  <c:v>144.55999999999983</c:v>
                </c:pt>
                <c:pt idx="108">
                  <c:v>144.63999999999982</c:v>
                </c:pt>
                <c:pt idx="109">
                  <c:v>144.7199999999998</c:v>
                </c:pt>
                <c:pt idx="110">
                  <c:v>144.79999999999981</c:v>
                </c:pt>
                <c:pt idx="111">
                  <c:v>144.87999999999982</c:v>
                </c:pt>
                <c:pt idx="112">
                  <c:v>144.95999999999981</c:v>
                </c:pt>
                <c:pt idx="113">
                  <c:v>145.03999999999979</c:v>
                </c:pt>
                <c:pt idx="114">
                  <c:v>145.11999999999981</c:v>
                </c:pt>
                <c:pt idx="115">
                  <c:v>145.19999999999982</c:v>
                </c:pt>
                <c:pt idx="116">
                  <c:v>145.2799999999998</c:v>
                </c:pt>
                <c:pt idx="117">
                  <c:v>145.35999999999979</c:v>
                </c:pt>
                <c:pt idx="118">
                  <c:v>145.4399999999998</c:v>
                </c:pt>
                <c:pt idx="119">
                  <c:v>145.51999999999981</c:v>
                </c:pt>
                <c:pt idx="120">
                  <c:v>145.5999999999998</c:v>
                </c:pt>
                <c:pt idx="121">
                  <c:v>145.67999999999978</c:v>
                </c:pt>
                <c:pt idx="122">
                  <c:v>145.75999999999979</c:v>
                </c:pt>
                <c:pt idx="123">
                  <c:v>145.8399999999998</c:v>
                </c:pt>
                <c:pt idx="124">
                  <c:v>145.91999999999979</c:v>
                </c:pt>
                <c:pt idx="125">
                  <c:v>145.99999999999977</c:v>
                </c:pt>
                <c:pt idx="126">
                  <c:v>146.07999999999979</c:v>
                </c:pt>
                <c:pt idx="127">
                  <c:v>146.1599999999998</c:v>
                </c:pt>
                <c:pt idx="128">
                  <c:v>146.23999999999978</c:v>
                </c:pt>
                <c:pt idx="129">
                  <c:v>146.31999999999977</c:v>
                </c:pt>
                <c:pt idx="130">
                  <c:v>146.39999999999978</c:v>
                </c:pt>
                <c:pt idx="131">
                  <c:v>146.47999999999979</c:v>
                </c:pt>
                <c:pt idx="132">
                  <c:v>146.55999999999977</c:v>
                </c:pt>
                <c:pt idx="133">
                  <c:v>146.63999999999976</c:v>
                </c:pt>
                <c:pt idx="134">
                  <c:v>146.71999999999977</c:v>
                </c:pt>
                <c:pt idx="135">
                  <c:v>146.79999999999978</c:v>
                </c:pt>
                <c:pt idx="136">
                  <c:v>146.87999999999977</c:v>
                </c:pt>
                <c:pt idx="137">
                  <c:v>146.95999999999975</c:v>
                </c:pt>
                <c:pt idx="138">
                  <c:v>147.03999999999976</c:v>
                </c:pt>
                <c:pt idx="139">
                  <c:v>147.11999999999978</c:v>
                </c:pt>
                <c:pt idx="140">
                  <c:v>147.19999999999976</c:v>
                </c:pt>
                <c:pt idx="141">
                  <c:v>147.27999999999975</c:v>
                </c:pt>
                <c:pt idx="142">
                  <c:v>147.35999999999976</c:v>
                </c:pt>
                <c:pt idx="143">
                  <c:v>147.43999999999977</c:v>
                </c:pt>
                <c:pt idx="144">
                  <c:v>147.51999999999975</c:v>
                </c:pt>
                <c:pt idx="145">
                  <c:v>147.59999999999974</c:v>
                </c:pt>
                <c:pt idx="146">
                  <c:v>147.67999999999975</c:v>
                </c:pt>
                <c:pt idx="147">
                  <c:v>147.75999999999976</c:v>
                </c:pt>
                <c:pt idx="148">
                  <c:v>147.83999999999975</c:v>
                </c:pt>
                <c:pt idx="149">
                  <c:v>147.91999999999973</c:v>
                </c:pt>
                <c:pt idx="150">
                  <c:v>147.99999999999974</c:v>
                </c:pt>
                <c:pt idx="151">
                  <c:v>148.07999999999976</c:v>
                </c:pt>
                <c:pt idx="152">
                  <c:v>148.15999999999974</c:v>
                </c:pt>
                <c:pt idx="153">
                  <c:v>148.23999999999972</c:v>
                </c:pt>
                <c:pt idx="154">
                  <c:v>148.31999999999974</c:v>
                </c:pt>
                <c:pt idx="155">
                  <c:v>148.39999999999975</c:v>
                </c:pt>
                <c:pt idx="156">
                  <c:v>148.47999999999973</c:v>
                </c:pt>
                <c:pt idx="157">
                  <c:v>148.55999999999972</c:v>
                </c:pt>
                <c:pt idx="158">
                  <c:v>148.63999999999973</c:v>
                </c:pt>
                <c:pt idx="159">
                  <c:v>148.71999999999974</c:v>
                </c:pt>
                <c:pt idx="160">
                  <c:v>148.79999999999973</c:v>
                </c:pt>
                <c:pt idx="161">
                  <c:v>148.87999999999971</c:v>
                </c:pt>
                <c:pt idx="162">
                  <c:v>148.95999999999972</c:v>
                </c:pt>
                <c:pt idx="163">
                  <c:v>149.03999999999974</c:v>
                </c:pt>
                <c:pt idx="164">
                  <c:v>149.11999999999972</c:v>
                </c:pt>
                <c:pt idx="165">
                  <c:v>149.1999999999997</c:v>
                </c:pt>
                <c:pt idx="166">
                  <c:v>149.27999999999972</c:v>
                </c:pt>
                <c:pt idx="167">
                  <c:v>149.35999999999973</c:v>
                </c:pt>
                <c:pt idx="168">
                  <c:v>149.43999999999971</c:v>
                </c:pt>
                <c:pt idx="169">
                  <c:v>149.5199999999997</c:v>
                </c:pt>
                <c:pt idx="170">
                  <c:v>149.59999999999971</c:v>
                </c:pt>
                <c:pt idx="171">
                  <c:v>149.67999999999972</c:v>
                </c:pt>
                <c:pt idx="172">
                  <c:v>149.75999999999971</c:v>
                </c:pt>
                <c:pt idx="173">
                  <c:v>149.83999999999969</c:v>
                </c:pt>
                <c:pt idx="174">
                  <c:v>149.9199999999997</c:v>
                </c:pt>
                <c:pt idx="175">
                  <c:v>149.99999999999972</c:v>
                </c:pt>
                <c:pt idx="176">
                  <c:v>150.0799999999997</c:v>
                </c:pt>
                <c:pt idx="177">
                  <c:v>150.15999999999968</c:v>
                </c:pt>
                <c:pt idx="178">
                  <c:v>150.2399999999997</c:v>
                </c:pt>
                <c:pt idx="179">
                  <c:v>150.31999999999971</c:v>
                </c:pt>
                <c:pt idx="180">
                  <c:v>150.39999999999969</c:v>
                </c:pt>
                <c:pt idx="181">
                  <c:v>150.47999999999968</c:v>
                </c:pt>
                <c:pt idx="182">
                  <c:v>150.55999999999969</c:v>
                </c:pt>
                <c:pt idx="183">
                  <c:v>150.6399999999997</c:v>
                </c:pt>
                <c:pt idx="184">
                  <c:v>150.71999999999969</c:v>
                </c:pt>
                <c:pt idx="185">
                  <c:v>150.79999999999967</c:v>
                </c:pt>
                <c:pt idx="186">
                  <c:v>150.87999999999968</c:v>
                </c:pt>
                <c:pt idx="187">
                  <c:v>150.9599999999997</c:v>
                </c:pt>
                <c:pt idx="188">
                  <c:v>151.03999999999968</c:v>
                </c:pt>
                <c:pt idx="189">
                  <c:v>151.11999999999966</c:v>
                </c:pt>
                <c:pt idx="190">
                  <c:v>151.19999999999968</c:v>
                </c:pt>
                <c:pt idx="191">
                  <c:v>151.27999999999969</c:v>
                </c:pt>
                <c:pt idx="192">
                  <c:v>151.35999999999967</c:v>
                </c:pt>
                <c:pt idx="193">
                  <c:v>151.43999999999966</c:v>
                </c:pt>
                <c:pt idx="194">
                  <c:v>151.51999999999967</c:v>
                </c:pt>
                <c:pt idx="195">
                  <c:v>151.59999999999968</c:v>
                </c:pt>
                <c:pt idx="196">
                  <c:v>151.67999999999967</c:v>
                </c:pt>
                <c:pt idx="197">
                  <c:v>151.75999999999965</c:v>
                </c:pt>
                <c:pt idx="198">
                  <c:v>151.83999999999966</c:v>
                </c:pt>
                <c:pt idx="199">
                  <c:v>151.91999999999967</c:v>
                </c:pt>
                <c:pt idx="200">
                  <c:v>151.99999999999966</c:v>
                </c:pt>
                <c:pt idx="201">
                  <c:v>152.07999999999967</c:v>
                </c:pt>
                <c:pt idx="202">
                  <c:v>152.15999999999966</c:v>
                </c:pt>
                <c:pt idx="203">
                  <c:v>152.23999999999967</c:v>
                </c:pt>
                <c:pt idx="204">
                  <c:v>152.31999999999965</c:v>
                </c:pt>
                <c:pt idx="205">
                  <c:v>152.39999999999966</c:v>
                </c:pt>
                <c:pt idx="206">
                  <c:v>152.47999999999965</c:v>
                </c:pt>
                <c:pt idx="207">
                  <c:v>152.55999999999966</c:v>
                </c:pt>
                <c:pt idx="208">
                  <c:v>152.63999999999965</c:v>
                </c:pt>
                <c:pt idx="209">
                  <c:v>152.71999999999966</c:v>
                </c:pt>
                <c:pt idx="210">
                  <c:v>152.79999999999967</c:v>
                </c:pt>
                <c:pt idx="211">
                  <c:v>152.87999999999965</c:v>
                </c:pt>
                <c:pt idx="212">
                  <c:v>152.95999999999967</c:v>
                </c:pt>
                <c:pt idx="213">
                  <c:v>153.03999999999965</c:v>
                </c:pt>
                <c:pt idx="214">
                  <c:v>153.11999999999966</c:v>
                </c:pt>
                <c:pt idx="215">
                  <c:v>153.19999999999965</c:v>
                </c:pt>
                <c:pt idx="216">
                  <c:v>153.27999999999966</c:v>
                </c:pt>
                <c:pt idx="217">
                  <c:v>153.35999999999967</c:v>
                </c:pt>
                <c:pt idx="218">
                  <c:v>153.43999999999966</c:v>
                </c:pt>
                <c:pt idx="219">
                  <c:v>153.51999999999967</c:v>
                </c:pt>
                <c:pt idx="220">
                  <c:v>153.59999999999965</c:v>
                </c:pt>
                <c:pt idx="221">
                  <c:v>153.67999999999967</c:v>
                </c:pt>
                <c:pt idx="222">
                  <c:v>153.75999999999965</c:v>
                </c:pt>
                <c:pt idx="223">
                  <c:v>153.83999999999966</c:v>
                </c:pt>
                <c:pt idx="224">
                  <c:v>153.91999999999967</c:v>
                </c:pt>
                <c:pt idx="225">
                  <c:v>153.99999999999966</c:v>
                </c:pt>
                <c:pt idx="226">
                  <c:v>154.07999999999967</c:v>
                </c:pt>
                <c:pt idx="227">
                  <c:v>154.15999999999966</c:v>
                </c:pt>
                <c:pt idx="228">
                  <c:v>154.23999999999967</c:v>
                </c:pt>
                <c:pt idx="229">
                  <c:v>154.31999999999965</c:v>
                </c:pt>
                <c:pt idx="230">
                  <c:v>154.39999999999966</c:v>
                </c:pt>
                <c:pt idx="231">
                  <c:v>154.47999999999965</c:v>
                </c:pt>
                <c:pt idx="232">
                  <c:v>154.55999999999966</c:v>
                </c:pt>
                <c:pt idx="233">
                  <c:v>154.63999999999967</c:v>
                </c:pt>
                <c:pt idx="234">
                  <c:v>154.71999999999966</c:v>
                </c:pt>
                <c:pt idx="235">
                  <c:v>154.79999999999967</c:v>
                </c:pt>
                <c:pt idx="236">
                  <c:v>154.87999999999965</c:v>
                </c:pt>
                <c:pt idx="237">
                  <c:v>154.95999999999967</c:v>
                </c:pt>
                <c:pt idx="238">
                  <c:v>155.03999999999965</c:v>
                </c:pt>
                <c:pt idx="239">
                  <c:v>155.11999999999966</c:v>
                </c:pt>
                <c:pt idx="240">
                  <c:v>155.19999999999965</c:v>
                </c:pt>
                <c:pt idx="241">
                  <c:v>155.27999999999966</c:v>
                </c:pt>
                <c:pt idx="242">
                  <c:v>155.35999999999967</c:v>
                </c:pt>
                <c:pt idx="243">
                  <c:v>155.43999999999966</c:v>
                </c:pt>
                <c:pt idx="244">
                  <c:v>155.51999999999967</c:v>
                </c:pt>
                <c:pt idx="245">
                  <c:v>155.59999999999965</c:v>
                </c:pt>
                <c:pt idx="246">
                  <c:v>155.67999999999967</c:v>
                </c:pt>
                <c:pt idx="247">
                  <c:v>155.75999999999965</c:v>
                </c:pt>
                <c:pt idx="248">
                  <c:v>155.83999999999966</c:v>
                </c:pt>
                <c:pt idx="249">
                  <c:v>155.91999999999967</c:v>
                </c:pt>
                <c:pt idx="250">
                  <c:v>155.99999999999966</c:v>
                </c:pt>
                <c:pt idx="251">
                  <c:v>156.07999999999967</c:v>
                </c:pt>
                <c:pt idx="252">
                  <c:v>156.15999999999966</c:v>
                </c:pt>
                <c:pt idx="253">
                  <c:v>156.23999999999967</c:v>
                </c:pt>
                <c:pt idx="254">
                  <c:v>156.31999999999965</c:v>
                </c:pt>
                <c:pt idx="255">
                  <c:v>156.39999999999966</c:v>
                </c:pt>
                <c:pt idx="256">
                  <c:v>156.47999999999968</c:v>
                </c:pt>
                <c:pt idx="257">
                  <c:v>156.55999999999966</c:v>
                </c:pt>
                <c:pt idx="258">
                  <c:v>156.63999999999967</c:v>
                </c:pt>
                <c:pt idx="259">
                  <c:v>156.71999999999966</c:v>
                </c:pt>
                <c:pt idx="260">
                  <c:v>156.79999999999967</c:v>
                </c:pt>
                <c:pt idx="261">
                  <c:v>156.87999999999965</c:v>
                </c:pt>
                <c:pt idx="262">
                  <c:v>156.95999999999967</c:v>
                </c:pt>
                <c:pt idx="263">
                  <c:v>157.03999999999965</c:v>
                </c:pt>
                <c:pt idx="264">
                  <c:v>157.11999999999966</c:v>
                </c:pt>
                <c:pt idx="265">
                  <c:v>157.19999999999968</c:v>
                </c:pt>
                <c:pt idx="266">
                  <c:v>157.27999999999966</c:v>
                </c:pt>
                <c:pt idx="267">
                  <c:v>157.35999999999967</c:v>
                </c:pt>
                <c:pt idx="268">
                  <c:v>157.43999999999966</c:v>
                </c:pt>
                <c:pt idx="269">
                  <c:v>157.51999999999967</c:v>
                </c:pt>
                <c:pt idx="270">
                  <c:v>157.59999999999965</c:v>
                </c:pt>
                <c:pt idx="271">
                  <c:v>157.67999999999967</c:v>
                </c:pt>
                <c:pt idx="272">
                  <c:v>157.75999999999965</c:v>
                </c:pt>
                <c:pt idx="273">
                  <c:v>157.83999999999966</c:v>
                </c:pt>
                <c:pt idx="274">
                  <c:v>157.91999999999967</c:v>
                </c:pt>
                <c:pt idx="275">
                  <c:v>157.99999999999966</c:v>
                </c:pt>
                <c:pt idx="276">
                  <c:v>158.07999999999967</c:v>
                </c:pt>
                <c:pt idx="277">
                  <c:v>158.15999999999966</c:v>
                </c:pt>
                <c:pt idx="278">
                  <c:v>158.23999999999967</c:v>
                </c:pt>
                <c:pt idx="279">
                  <c:v>158.31999999999965</c:v>
                </c:pt>
                <c:pt idx="280">
                  <c:v>158.39999999999966</c:v>
                </c:pt>
                <c:pt idx="281">
                  <c:v>158.47999999999968</c:v>
                </c:pt>
                <c:pt idx="282">
                  <c:v>158.55999999999966</c:v>
                </c:pt>
                <c:pt idx="283">
                  <c:v>158.63999999999967</c:v>
                </c:pt>
                <c:pt idx="284">
                  <c:v>158.71999999999966</c:v>
                </c:pt>
                <c:pt idx="285">
                  <c:v>158.79999999999967</c:v>
                </c:pt>
                <c:pt idx="286">
                  <c:v>158.87999999999965</c:v>
                </c:pt>
                <c:pt idx="287">
                  <c:v>158.95999999999967</c:v>
                </c:pt>
                <c:pt idx="288">
                  <c:v>159.03999999999968</c:v>
                </c:pt>
                <c:pt idx="289">
                  <c:v>159.11999999999966</c:v>
                </c:pt>
                <c:pt idx="290">
                  <c:v>159.19999999999968</c:v>
                </c:pt>
                <c:pt idx="291">
                  <c:v>159.27999999999966</c:v>
                </c:pt>
                <c:pt idx="292">
                  <c:v>159.35999999999967</c:v>
                </c:pt>
                <c:pt idx="293">
                  <c:v>159.43999999999966</c:v>
                </c:pt>
                <c:pt idx="294">
                  <c:v>159.51999999999967</c:v>
                </c:pt>
                <c:pt idx="295">
                  <c:v>159.59999999999965</c:v>
                </c:pt>
                <c:pt idx="296">
                  <c:v>159.67999999999967</c:v>
                </c:pt>
                <c:pt idx="297">
                  <c:v>159.75999999999968</c:v>
                </c:pt>
                <c:pt idx="298">
                  <c:v>159.83999999999966</c:v>
                </c:pt>
                <c:pt idx="299">
                  <c:v>159.91999999999967</c:v>
                </c:pt>
                <c:pt idx="300">
                  <c:v>159.99999999999966</c:v>
                </c:pt>
                <c:pt idx="301">
                  <c:v>160.07999999999967</c:v>
                </c:pt>
                <c:pt idx="302">
                  <c:v>160.15999999999966</c:v>
                </c:pt>
                <c:pt idx="303">
                  <c:v>160.23999999999967</c:v>
                </c:pt>
                <c:pt idx="304">
                  <c:v>160.31999999999965</c:v>
                </c:pt>
                <c:pt idx="305">
                  <c:v>160.39999999999966</c:v>
                </c:pt>
                <c:pt idx="306">
                  <c:v>160.47999999999968</c:v>
                </c:pt>
                <c:pt idx="307">
                  <c:v>160.55999999999966</c:v>
                </c:pt>
                <c:pt idx="308">
                  <c:v>160.63999999999967</c:v>
                </c:pt>
                <c:pt idx="309">
                  <c:v>160.71999999999966</c:v>
                </c:pt>
                <c:pt idx="310">
                  <c:v>160.79999999999967</c:v>
                </c:pt>
                <c:pt idx="311">
                  <c:v>160.87999999999965</c:v>
                </c:pt>
                <c:pt idx="312">
                  <c:v>160.95999999999967</c:v>
                </c:pt>
                <c:pt idx="313">
                  <c:v>161.03999999999968</c:v>
                </c:pt>
                <c:pt idx="314">
                  <c:v>161.11999999999966</c:v>
                </c:pt>
                <c:pt idx="315">
                  <c:v>161.19999999999968</c:v>
                </c:pt>
                <c:pt idx="316">
                  <c:v>161.27999999999966</c:v>
                </c:pt>
                <c:pt idx="317">
                  <c:v>161.35999999999967</c:v>
                </c:pt>
                <c:pt idx="318">
                  <c:v>161.43999999999966</c:v>
                </c:pt>
                <c:pt idx="319">
                  <c:v>161.51999999999967</c:v>
                </c:pt>
                <c:pt idx="320">
                  <c:v>161.59999999999968</c:v>
                </c:pt>
                <c:pt idx="321">
                  <c:v>161.67999999999967</c:v>
                </c:pt>
                <c:pt idx="322">
                  <c:v>161.75999999999968</c:v>
                </c:pt>
                <c:pt idx="323">
                  <c:v>161.83999999999966</c:v>
                </c:pt>
                <c:pt idx="324">
                  <c:v>161.91999999999967</c:v>
                </c:pt>
                <c:pt idx="325">
                  <c:v>161.99999999999966</c:v>
                </c:pt>
                <c:pt idx="326">
                  <c:v>162.07999999999967</c:v>
                </c:pt>
                <c:pt idx="327">
                  <c:v>162.15999999999966</c:v>
                </c:pt>
                <c:pt idx="328">
                  <c:v>162.23999999999967</c:v>
                </c:pt>
                <c:pt idx="329">
                  <c:v>162.31999999999968</c:v>
                </c:pt>
                <c:pt idx="330">
                  <c:v>162.39999999999966</c:v>
                </c:pt>
                <c:pt idx="331">
                  <c:v>162.47999999999968</c:v>
                </c:pt>
                <c:pt idx="332">
                  <c:v>162.55999999999966</c:v>
                </c:pt>
                <c:pt idx="333">
                  <c:v>162.63999999999967</c:v>
                </c:pt>
                <c:pt idx="334">
                  <c:v>162.71999999999966</c:v>
                </c:pt>
                <c:pt idx="335">
                  <c:v>162.79999999999967</c:v>
                </c:pt>
                <c:pt idx="336">
                  <c:v>162.87999999999965</c:v>
                </c:pt>
                <c:pt idx="337">
                  <c:v>162.95999999999967</c:v>
                </c:pt>
                <c:pt idx="338">
                  <c:v>163.03999999999968</c:v>
                </c:pt>
                <c:pt idx="339">
                  <c:v>163.11999999999966</c:v>
                </c:pt>
                <c:pt idx="340">
                  <c:v>163.19999999999968</c:v>
                </c:pt>
                <c:pt idx="341">
                  <c:v>163.27999999999966</c:v>
                </c:pt>
                <c:pt idx="342">
                  <c:v>163.35999999999967</c:v>
                </c:pt>
                <c:pt idx="343">
                  <c:v>163.43999999999966</c:v>
                </c:pt>
                <c:pt idx="344">
                  <c:v>163.51999999999967</c:v>
                </c:pt>
                <c:pt idx="345">
                  <c:v>163.59999999999968</c:v>
                </c:pt>
                <c:pt idx="346">
                  <c:v>163.67999999999967</c:v>
                </c:pt>
                <c:pt idx="347">
                  <c:v>163.75999999999968</c:v>
                </c:pt>
                <c:pt idx="348">
                  <c:v>163.83999999999966</c:v>
                </c:pt>
                <c:pt idx="349">
                  <c:v>163.91999999999967</c:v>
                </c:pt>
                <c:pt idx="350">
                  <c:v>163.99999999999966</c:v>
                </c:pt>
                <c:pt idx="351">
                  <c:v>164.07999999999967</c:v>
                </c:pt>
                <c:pt idx="352">
                  <c:v>164.15999999999968</c:v>
                </c:pt>
                <c:pt idx="353">
                  <c:v>164.23999999999967</c:v>
                </c:pt>
                <c:pt idx="354">
                  <c:v>164.31999999999968</c:v>
                </c:pt>
                <c:pt idx="355">
                  <c:v>164.39999999999966</c:v>
                </c:pt>
                <c:pt idx="356">
                  <c:v>164.47999999999968</c:v>
                </c:pt>
                <c:pt idx="357">
                  <c:v>164.55999999999966</c:v>
                </c:pt>
                <c:pt idx="358">
                  <c:v>164.63999999999967</c:v>
                </c:pt>
                <c:pt idx="359">
                  <c:v>164.71999999999966</c:v>
                </c:pt>
                <c:pt idx="360">
                  <c:v>164.79999999999967</c:v>
                </c:pt>
                <c:pt idx="361">
                  <c:v>164.87999999999968</c:v>
                </c:pt>
                <c:pt idx="362">
                  <c:v>164.95999999999967</c:v>
                </c:pt>
                <c:pt idx="363">
                  <c:v>165.03999999999968</c:v>
                </c:pt>
                <c:pt idx="364">
                  <c:v>165.11999999999966</c:v>
                </c:pt>
                <c:pt idx="365">
                  <c:v>165.19999999999968</c:v>
                </c:pt>
                <c:pt idx="366">
                  <c:v>165.27999999999966</c:v>
                </c:pt>
                <c:pt idx="367">
                  <c:v>165.35999999999967</c:v>
                </c:pt>
                <c:pt idx="368">
                  <c:v>165.43999999999966</c:v>
                </c:pt>
                <c:pt idx="369">
                  <c:v>165.51999999999967</c:v>
                </c:pt>
                <c:pt idx="370">
                  <c:v>165.59999999999968</c:v>
                </c:pt>
                <c:pt idx="371">
                  <c:v>165.67999999999967</c:v>
                </c:pt>
                <c:pt idx="372">
                  <c:v>165.75999999999968</c:v>
                </c:pt>
                <c:pt idx="373">
                  <c:v>165.83999999999966</c:v>
                </c:pt>
                <c:pt idx="374">
                  <c:v>165.91999999999967</c:v>
                </c:pt>
                <c:pt idx="375">
                  <c:v>165.99999999999966</c:v>
                </c:pt>
                <c:pt idx="376">
                  <c:v>166.07999999999967</c:v>
                </c:pt>
                <c:pt idx="377">
                  <c:v>166.15999999999968</c:v>
                </c:pt>
                <c:pt idx="378">
                  <c:v>166.23999999999967</c:v>
                </c:pt>
                <c:pt idx="379">
                  <c:v>166.31999999999968</c:v>
                </c:pt>
                <c:pt idx="380">
                  <c:v>166.39999999999966</c:v>
                </c:pt>
                <c:pt idx="381">
                  <c:v>166.47999999999968</c:v>
                </c:pt>
                <c:pt idx="382">
                  <c:v>166.55999999999966</c:v>
                </c:pt>
                <c:pt idx="383">
                  <c:v>166.63999999999967</c:v>
                </c:pt>
                <c:pt idx="384">
                  <c:v>166.71999999999969</c:v>
                </c:pt>
                <c:pt idx="385">
                  <c:v>166.79999999999967</c:v>
                </c:pt>
                <c:pt idx="386">
                  <c:v>166.87999999999968</c:v>
                </c:pt>
                <c:pt idx="387">
                  <c:v>166.95999999999967</c:v>
                </c:pt>
                <c:pt idx="388">
                  <c:v>167.03999999999968</c:v>
                </c:pt>
                <c:pt idx="389">
                  <c:v>167.11999999999966</c:v>
                </c:pt>
                <c:pt idx="390">
                  <c:v>167.19999999999968</c:v>
                </c:pt>
                <c:pt idx="391">
                  <c:v>167.27999999999966</c:v>
                </c:pt>
                <c:pt idx="392">
                  <c:v>167.35999999999967</c:v>
                </c:pt>
                <c:pt idx="393">
                  <c:v>167.43999999999969</c:v>
                </c:pt>
                <c:pt idx="394">
                  <c:v>167.51999999999967</c:v>
                </c:pt>
                <c:pt idx="395">
                  <c:v>167.59999999999968</c:v>
                </c:pt>
                <c:pt idx="396">
                  <c:v>167.67999999999967</c:v>
                </c:pt>
                <c:pt idx="397">
                  <c:v>167.75999999999968</c:v>
                </c:pt>
                <c:pt idx="398">
                  <c:v>167.83999999999966</c:v>
                </c:pt>
                <c:pt idx="399">
                  <c:v>167.91999999999967</c:v>
                </c:pt>
                <c:pt idx="400">
                  <c:v>167.99999999999966</c:v>
                </c:pt>
                <c:pt idx="401">
                  <c:v>168.07999999999967</c:v>
                </c:pt>
                <c:pt idx="402">
                  <c:v>168.15999999999968</c:v>
                </c:pt>
                <c:pt idx="403">
                  <c:v>168.23999999999967</c:v>
                </c:pt>
                <c:pt idx="404">
                  <c:v>168.31999999999968</c:v>
                </c:pt>
                <c:pt idx="405">
                  <c:v>168.39999999999966</c:v>
                </c:pt>
                <c:pt idx="406">
                  <c:v>168.47999999999968</c:v>
                </c:pt>
                <c:pt idx="407">
                  <c:v>168.55999999999966</c:v>
                </c:pt>
                <c:pt idx="408">
                  <c:v>168.63999999999967</c:v>
                </c:pt>
                <c:pt idx="409">
                  <c:v>168.71999999999969</c:v>
                </c:pt>
                <c:pt idx="410">
                  <c:v>168.79999999999967</c:v>
                </c:pt>
                <c:pt idx="411">
                  <c:v>168.87999999999968</c:v>
                </c:pt>
                <c:pt idx="412">
                  <c:v>168.95999999999967</c:v>
                </c:pt>
                <c:pt idx="413">
                  <c:v>169.03999999999968</c:v>
                </c:pt>
                <c:pt idx="414">
                  <c:v>169.11999999999966</c:v>
                </c:pt>
                <c:pt idx="415">
                  <c:v>169.19999999999968</c:v>
                </c:pt>
                <c:pt idx="416">
                  <c:v>169.27999999999966</c:v>
                </c:pt>
                <c:pt idx="417">
                  <c:v>169.35999999999967</c:v>
                </c:pt>
                <c:pt idx="418">
                  <c:v>169.43999999999969</c:v>
                </c:pt>
                <c:pt idx="419">
                  <c:v>169.51999999999967</c:v>
                </c:pt>
                <c:pt idx="420">
                  <c:v>169.59999999999968</c:v>
                </c:pt>
                <c:pt idx="421">
                  <c:v>169.67999999999967</c:v>
                </c:pt>
                <c:pt idx="422">
                  <c:v>169.75999999999968</c:v>
                </c:pt>
                <c:pt idx="423">
                  <c:v>169.83999999999966</c:v>
                </c:pt>
                <c:pt idx="424">
                  <c:v>169.91999999999967</c:v>
                </c:pt>
                <c:pt idx="425">
                  <c:v>169.99999999999966</c:v>
                </c:pt>
                <c:pt idx="426">
                  <c:v>170.07999999999967</c:v>
                </c:pt>
                <c:pt idx="427">
                  <c:v>170.15999999999968</c:v>
                </c:pt>
                <c:pt idx="428">
                  <c:v>170.23999999999967</c:v>
                </c:pt>
                <c:pt idx="429">
                  <c:v>170.31999999999968</c:v>
                </c:pt>
                <c:pt idx="430">
                  <c:v>170.39999999999966</c:v>
                </c:pt>
                <c:pt idx="431">
                  <c:v>170.47999999999968</c:v>
                </c:pt>
                <c:pt idx="432">
                  <c:v>170.55999999999966</c:v>
                </c:pt>
                <c:pt idx="433">
                  <c:v>170.63999999999967</c:v>
                </c:pt>
                <c:pt idx="434">
                  <c:v>170.71999999999969</c:v>
                </c:pt>
                <c:pt idx="435">
                  <c:v>170.79999999999967</c:v>
                </c:pt>
                <c:pt idx="436">
                  <c:v>170.87999999999968</c:v>
                </c:pt>
                <c:pt idx="437">
                  <c:v>170.95999999999967</c:v>
                </c:pt>
                <c:pt idx="438">
                  <c:v>171.03999999999968</c:v>
                </c:pt>
                <c:pt idx="439">
                  <c:v>171.11999999999966</c:v>
                </c:pt>
                <c:pt idx="440">
                  <c:v>171.19999999999968</c:v>
                </c:pt>
                <c:pt idx="441">
                  <c:v>171.27999999999966</c:v>
                </c:pt>
                <c:pt idx="442">
                  <c:v>171.35999999999967</c:v>
                </c:pt>
                <c:pt idx="443">
                  <c:v>171.43999999999969</c:v>
                </c:pt>
                <c:pt idx="444">
                  <c:v>171.51999999999967</c:v>
                </c:pt>
                <c:pt idx="445">
                  <c:v>171.59999999999968</c:v>
                </c:pt>
                <c:pt idx="446">
                  <c:v>171.67999999999967</c:v>
                </c:pt>
                <c:pt idx="447">
                  <c:v>171.75999999999968</c:v>
                </c:pt>
                <c:pt idx="448">
                  <c:v>171.83999999999966</c:v>
                </c:pt>
                <c:pt idx="449">
                  <c:v>171.91999999999967</c:v>
                </c:pt>
                <c:pt idx="450">
                  <c:v>171.99999999999969</c:v>
                </c:pt>
                <c:pt idx="451">
                  <c:v>172.07999999999967</c:v>
                </c:pt>
                <c:pt idx="452">
                  <c:v>172.15999999999968</c:v>
                </c:pt>
                <c:pt idx="453">
                  <c:v>172.23999999999967</c:v>
                </c:pt>
                <c:pt idx="454">
                  <c:v>172.31999999999968</c:v>
                </c:pt>
                <c:pt idx="455">
                  <c:v>172.39999999999966</c:v>
                </c:pt>
                <c:pt idx="456">
                  <c:v>172.47999999999968</c:v>
                </c:pt>
                <c:pt idx="457">
                  <c:v>172.55999999999966</c:v>
                </c:pt>
                <c:pt idx="458">
                  <c:v>172.63999999999967</c:v>
                </c:pt>
                <c:pt idx="459">
                  <c:v>172.71999999999969</c:v>
                </c:pt>
                <c:pt idx="460">
                  <c:v>172.79999999999967</c:v>
                </c:pt>
                <c:pt idx="461">
                  <c:v>172.87999999999968</c:v>
                </c:pt>
                <c:pt idx="462">
                  <c:v>172.95999999999967</c:v>
                </c:pt>
                <c:pt idx="463">
                  <c:v>173.03999999999968</c:v>
                </c:pt>
                <c:pt idx="464">
                  <c:v>173.11999999999966</c:v>
                </c:pt>
                <c:pt idx="465">
                  <c:v>173.19999999999968</c:v>
                </c:pt>
                <c:pt idx="466">
                  <c:v>173.27999999999969</c:v>
                </c:pt>
                <c:pt idx="467">
                  <c:v>173.35999999999967</c:v>
                </c:pt>
                <c:pt idx="468">
                  <c:v>173.43999999999969</c:v>
                </c:pt>
                <c:pt idx="469">
                  <c:v>173.51999999999967</c:v>
                </c:pt>
                <c:pt idx="470">
                  <c:v>173.59999999999968</c:v>
                </c:pt>
                <c:pt idx="471">
                  <c:v>173.67999999999967</c:v>
                </c:pt>
                <c:pt idx="472">
                  <c:v>173.75999999999968</c:v>
                </c:pt>
                <c:pt idx="473">
                  <c:v>173.83999999999966</c:v>
                </c:pt>
                <c:pt idx="474">
                  <c:v>173.91999999999967</c:v>
                </c:pt>
                <c:pt idx="475">
                  <c:v>173.99999999999969</c:v>
                </c:pt>
                <c:pt idx="476">
                  <c:v>174.07999999999967</c:v>
                </c:pt>
                <c:pt idx="477">
                  <c:v>174.15999999999968</c:v>
                </c:pt>
                <c:pt idx="478">
                  <c:v>174.23999999999967</c:v>
                </c:pt>
                <c:pt idx="479">
                  <c:v>174.31999999999968</c:v>
                </c:pt>
                <c:pt idx="480">
                  <c:v>174.39999999999966</c:v>
                </c:pt>
                <c:pt idx="481">
                  <c:v>174.47999999999968</c:v>
                </c:pt>
                <c:pt idx="482">
                  <c:v>174.55999999999969</c:v>
                </c:pt>
                <c:pt idx="483">
                  <c:v>174.63999999999967</c:v>
                </c:pt>
                <c:pt idx="484">
                  <c:v>174.71999999999969</c:v>
                </c:pt>
                <c:pt idx="485">
                  <c:v>174.79999999999967</c:v>
                </c:pt>
                <c:pt idx="486">
                  <c:v>174.87999999999968</c:v>
                </c:pt>
                <c:pt idx="487">
                  <c:v>174.95999999999967</c:v>
                </c:pt>
                <c:pt idx="488">
                  <c:v>175.03999999999968</c:v>
                </c:pt>
                <c:pt idx="489">
                  <c:v>175.11999999999966</c:v>
                </c:pt>
                <c:pt idx="490">
                  <c:v>175.19999999999968</c:v>
                </c:pt>
                <c:pt idx="491">
                  <c:v>175.27999999999969</c:v>
                </c:pt>
                <c:pt idx="492">
                  <c:v>175.35999999999967</c:v>
                </c:pt>
                <c:pt idx="493">
                  <c:v>175.43999999999969</c:v>
                </c:pt>
                <c:pt idx="494">
                  <c:v>175.51999999999967</c:v>
                </c:pt>
                <c:pt idx="495">
                  <c:v>175.59999999999968</c:v>
                </c:pt>
                <c:pt idx="496">
                  <c:v>175.67999999999967</c:v>
                </c:pt>
                <c:pt idx="497">
                  <c:v>175.75999999999968</c:v>
                </c:pt>
                <c:pt idx="498">
                  <c:v>175.83999999999969</c:v>
                </c:pt>
                <c:pt idx="499">
                  <c:v>175.91999999999967</c:v>
                </c:pt>
                <c:pt idx="500">
                  <c:v>175.99999999999969</c:v>
                </c:pt>
                <c:pt idx="501">
                  <c:v>176.07999999999967</c:v>
                </c:pt>
                <c:pt idx="502">
                  <c:v>176.15999999999968</c:v>
                </c:pt>
                <c:pt idx="503">
                  <c:v>176.23999999999967</c:v>
                </c:pt>
                <c:pt idx="504">
                  <c:v>176.31999999999968</c:v>
                </c:pt>
                <c:pt idx="505">
                  <c:v>176.39999999999966</c:v>
                </c:pt>
                <c:pt idx="506">
                  <c:v>176.47999999999968</c:v>
                </c:pt>
                <c:pt idx="507">
                  <c:v>176.55999999999969</c:v>
                </c:pt>
                <c:pt idx="508">
                  <c:v>176.63999999999967</c:v>
                </c:pt>
                <c:pt idx="509">
                  <c:v>176.71999999999969</c:v>
                </c:pt>
                <c:pt idx="510">
                  <c:v>176.79999999999967</c:v>
                </c:pt>
                <c:pt idx="511">
                  <c:v>176.87999999999968</c:v>
                </c:pt>
                <c:pt idx="512">
                  <c:v>176.95999999999967</c:v>
                </c:pt>
                <c:pt idx="513">
                  <c:v>177.03999999999968</c:v>
                </c:pt>
                <c:pt idx="514">
                  <c:v>177.11999999999966</c:v>
                </c:pt>
                <c:pt idx="515">
                  <c:v>177.19999999999968</c:v>
                </c:pt>
                <c:pt idx="516">
                  <c:v>177.27999999999969</c:v>
                </c:pt>
                <c:pt idx="517">
                  <c:v>177.35999999999967</c:v>
                </c:pt>
                <c:pt idx="518">
                  <c:v>177.43999999999969</c:v>
                </c:pt>
                <c:pt idx="519">
                  <c:v>177.51999999999967</c:v>
                </c:pt>
                <c:pt idx="520">
                  <c:v>177.59999999999968</c:v>
                </c:pt>
                <c:pt idx="521">
                  <c:v>177.67999999999967</c:v>
                </c:pt>
                <c:pt idx="522">
                  <c:v>177.75999999999968</c:v>
                </c:pt>
                <c:pt idx="523">
                  <c:v>177.83999999999969</c:v>
                </c:pt>
                <c:pt idx="524">
                  <c:v>177.91999999999967</c:v>
                </c:pt>
                <c:pt idx="525">
                  <c:v>177.99999999999969</c:v>
                </c:pt>
                <c:pt idx="526">
                  <c:v>178.07999999999967</c:v>
                </c:pt>
                <c:pt idx="527">
                  <c:v>178.15999999999968</c:v>
                </c:pt>
                <c:pt idx="528">
                  <c:v>178.23999999999967</c:v>
                </c:pt>
                <c:pt idx="529">
                  <c:v>178.31999999999968</c:v>
                </c:pt>
                <c:pt idx="530">
                  <c:v>178.39999999999969</c:v>
                </c:pt>
                <c:pt idx="531">
                  <c:v>178.47999999999968</c:v>
                </c:pt>
                <c:pt idx="532">
                  <c:v>178.55999999999969</c:v>
                </c:pt>
                <c:pt idx="533">
                  <c:v>178.63999999999967</c:v>
                </c:pt>
                <c:pt idx="534">
                  <c:v>178.71999999999969</c:v>
                </c:pt>
                <c:pt idx="535">
                  <c:v>178.79999999999967</c:v>
                </c:pt>
                <c:pt idx="536">
                  <c:v>178.87999999999968</c:v>
                </c:pt>
                <c:pt idx="537">
                  <c:v>178.95999999999967</c:v>
                </c:pt>
                <c:pt idx="538">
                  <c:v>179.03999999999968</c:v>
                </c:pt>
                <c:pt idx="539">
                  <c:v>179.11999999999969</c:v>
                </c:pt>
                <c:pt idx="540">
                  <c:v>179.19999999999968</c:v>
                </c:pt>
                <c:pt idx="541">
                  <c:v>179.27999999999969</c:v>
                </c:pt>
                <c:pt idx="542">
                  <c:v>179.35999999999967</c:v>
                </c:pt>
                <c:pt idx="543">
                  <c:v>179.43999999999969</c:v>
                </c:pt>
                <c:pt idx="544">
                  <c:v>179.51999999999967</c:v>
                </c:pt>
                <c:pt idx="545">
                  <c:v>179.59999999999968</c:v>
                </c:pt>
                <c:pt idx="546">
                  <c:v>179.67999999999967</c:v>
                </c:pt>
                <c:pt idx="547">
                  <c:v>179.75999999999968</c:v>
                </c:pt>
                <c:pt idx="548">
                  <c:v>179.83999999999969</c:v>
                </c:pt>
                <c:pt idx="549">
                  <c:v>179.91999999999967</c:v>
                </c:pt>
                <c:pt idx="550">
                  <c:v>179.99999999999969</c:v>
                </c:pt>
                <c:pt idx="551">
                  <c:v>180.07999999999967</c:v>
                </c:pt>
                <c:pt idx="552">
                  <c:v>180.15999999999968</c:v>
                </c:pt>
                <c:pt idx="553">
                  <c:v>180.23999999999967</c:v>
                </c:pt>
                <c:pt idx="554">
                  <c:v>180.31999999999968</c:v>
                </c:pt>
                <c:pt idx="555">
                  <c:v>180.39999999999969</c:v>
                </c:pt>
                <c:pt idx="556">
                  <c:v>180.47999999999968</c:v>
                </c:pt>
                <c:pt idx="557">
                  <c:v>180.55999999999969</c:v>
                </c:pt>
                <c:pt idx="558">
                  <c:v>180.63999999999967</c:v>
                </c:pt>
                <c:pt idx="559">
                  <c:v>180.71999999999969</c:v>
                </c:pt>
                <c:pt idx="560">
                  <c:v>180.79999999999967</c:v>
                </c:pt>
                <c:pt idx="561">
                  <c:v>180.87999999999968</c:v>
                </c:pt>
                <c:pt idx="562">
                  <c:v>180.9599999999997</c:v>
                </c:pt>
                <c:pt idx="563">
                  <c:v>181.03999999999968</c:v>
                </c:pt>
                <c:pt idx="564">
                  <c:v>181.11999999999969</c:v>
                </c:pt>
                <c:pt idx="565">
                  <c:v>181.19999999999968</c:v>
                </c:pt>
                <c:pt idx="566">
                  <c:v>181.27999999999969</c:v>
                </c:pt>
                <c:pt idx="567">
                  <c:v>181.35999999999967</c:v>
                </c:pt>
                <c:pt idx="568">
                  <c:v>181.43999999999969</c:v>
                </c:pt>
                <c:pt idx="569">
                  <c:v>181.51999999999967</c:v>
                </c:pt>
                <c:pt idx="570">
                  <c:v>181.59999999999968</c:v>
                </c:pt>
                <c:pt idx="571">
                  <c:v>181.67999999999969</c:v>
                </c:pt>
                <c:pt idx="572">
                  <c:v>181.75999999999968</c:v>
                </c:pt>
                <c:pt idx="573">
                  <c:v>181.83999999999969</c:v>
                </c:pt>
                <c:pt idx="574">
                  <c:v>181.91999999999967</c:v>
                </c:pt>
                <c:pt idx="575">
                  <c:v>181.99999999999969</c:v>
                </c:pt>
                <c:pt idx="576">
                  <c:v>182.07999999999967</c:v>
                </c:pt>
                <c:pt idx="577">
                  <c:v>182.15999999999968</c:v>
                </c:pt>
                <c:pt idx="578">
                  <c:v>182.23999999999967</c:v>
                </c:pt>
                <c:pt idx="579">
                  <c:v>182.31999999999968</c:v>
                </c:pt>
                <c:pt idx="580">
                  <c:v>182.39999999999969</c:v>
                </c:pt>
                <c:pt idx="581">
                  <c:v>182.47999999999968</c:v>
                </c:pt>
                <c:pt idx="582">
                  <c:v>182.55999999999969</c:v>
                </c:pt>
                <c:pt idx="583">
                  <c:v>182.63999999999967</c:v>
                </c:pt>
                <c:pt idx="584">
                  <c:v>182.71999999999969</c:v>
                </c:pt>
                <c:pt idx="585">
                  <c:v>182.79999999999967</c:v>
                </c:pt>
                <c:pt idx="586">
                  <c:v>182.87999999999968</c:v>
                </c:pt>
                <c:pt idx="587">
                  <c:v>182.9599999999997</c:v>
                </c:pt>
                <c:pt idx="588">
                  <c:v>183.03999999999968</c:v>
                </c:pt>
                <c:pt idx="589">
                  <c:v>183.11999999999969</c:v>
                </c:pt>
                <c:pt idx="590">
                  <c:v>183.19999999999968</c:v>
                </c:pt>
                <c:pt idx="591">
                  <c:v>183.27999999999969</c:v>
                </c:pt>
                <c:pt idx="592">
                  <c:v>183.35999999999967</c:v>
                </c:pt>
                <c:pt idx="593">
                  <c:v>183.43999999999969</c:v>
                </c:pt>
                <c:pt idx="594">
                  <c:v>183.5199999999997</c:v>
                </c:pt>
                <c:pt idx="595">
                  <c:v>183.59999999999968</c:v>
                </c:pt>
                <c:pt idx="596">
                  <c:v>183.67999999999969</c:v>
                </c:pt>
                <c:pt idx="597">
                  <c:v>183.75999999999968</c:v>
                </c:pt>
                <c:pt idx="598">
                  <c:v>183.83999999999969</c:v>
                </c:pt>
                <c:pt idx="599">
                  <c:v>183.91999999999967</c:v>
                </c:pt>
                <c:pt idx="600">
                  <c:v>183.99999999999969</c:v>
                </c:pt>
                <c:pt idx="601">
                  <c:v>184.07999999999967</c:v>
                </c:pt>
                <c:pt idx="602">
                  <c:v>184.15999999999968</c:v>
                </c:pt>
                <c:pt idx="603">
                  <c:v>184.23999999999967</c:v>
                </c:pt>
                <c:pt idx="604">
                  <c:v>184.31999999999968</c:v>
                </c:pt>
                <c:pt idx="605">
                  <c:v>184.39999999999966</c:v>
                </c:pt>
                <c:pt idx="606">
                  <c:v>184.47999999999968</c:v>
                </c:pt>
                <c:pt idx="607">
                  <c:v>184.55999999999966</c:v>
                </c:pt>
                <c:pt idx="608">
                  <c:v>184.63999999999967</c:v>
                </c:pt>
                <c:pt idx="609">
                  <c:v>184.71999999999966</c:v>
                </c:pt>
                <c:pt idx="610">
                  <c:v>184.79999999999967</c:v>
                </c:pt>
                <c:pt idx="611">
                  <c:v>184.87999999999965</c:v>
                </c:pt>
                <c:pt idx="612">
                  <c:v>184.95999999999967</c:v>
                </c:pt>
                <c:pt idx="613">
                  <c:v>185.03999999999965</c:v>
                </c:pt>
                <c:pt idx="614">
                  <c:v>185.11999999999966</c:v>
                </c:pt>
                <c:pt idx="615">
                  <c:v>185.19999999999965</c:v>
                </c:pt>
                <c:pt idx="616">
                  <c:v>185.27999999999966</c:v>
                </c:pt>
                <c:pt idx="617">
                  <c:v>185.35999999999964</c:v>
                </c:pt>
                <c:pt idx="618">
                  <c:v>185.43999999999966</c:v>
                </c:pt>
                <c:pt idx="619">
                  <c:v>185.51999999999964</c:v>
                </c:pt>
                <c:pt idx="620">
                  <c:v>185.59999999999965</c:v>
                </c:pt>
                <c:pt idx="621">
                  <c:v>185.67999999999964</c:v>
                </c:pt>
                <c:pt idx="622">
                  <c:v>185.75999999999965</c:v>
                </c:pt>
                <c:pt idx="623">
                  <c:v>185.83999999999963</c:v>
                </c:pt>
                <c:pt idx="624">
                  <c:v>185.91999999999965</c:v>
                </c:pt>
                <c:pt idx="625">
                  <c:v>185.99999999999963</c:v>
                </c:pt>
                <c:pt idx="626">
                  <c:v>186.07999999999964</c:v>
                </c:pt>
                <c:pt idx="627">
                  <c:v>186.15999999999963</c:v>
                </c:pt>
                <c:pt idx="628">
                  <c:v>186.23999999999964</c:v>
                </c:pt>
                <c:pt idx="629">
                  <c:v>186.31999999999962</c:v>
                </c:pt>
                <c:pt idx="630">
                  <c:v>186.39999999999964</c:v>
                </c:pt>
                <c:pt idx="631">
                  <c:v>186.47999999999962</c:v>
                </c:pt>
                <c:pt idx="632">
                  <c:v>186.55999999999963</c:v>
                </c:pt>
                <c:pt idx="633">
                  <c:v>186.63999999999962</c:v>
                </c:pt>
                <c:pt idx="634">
                  <c:v>186.71999999999963</c:v>
                </c:pt>
                <c:pt idx="635">
                  <c:v>186.79999999999961</c:v>
                </c:pt>
                <c:pt idx="636">
                  <c:v>186.87999999999963</c:v>
                </c:pt>
                <c:pt idx="637">
                  <c:v>186.95999999999961</c:v>
                </c:pt>
                <c:pt idx="638">
                  <c:v>187.03999999999962</c:v>
                </c:pt>
                <c:pt idx="639">
                  <c:v>187.11999999999961</c:v>
                </c:pt>
                <c:pt idx="640">
                  <c:v>187.19999999999962</c:v>
                </c:pt>
                <c:pt idx="641">
                  <c:v>187.2799999999996</c:v>
                </c:pt>
                <c:pt idx="642">
                  <c:v>187.35999999999962</c:v>
                </c:pt>
                <c:pt idx="643">
                  <c:v>187.4399999999996</c:v>
                </c:pt>
                <c:pt idx="644">
                  <c:v>187.51999999999961</c:v>
                </c:pt>
                <c:pt idx="645">
                  <c:v>187.5999999999996</c:v>
                </c:pt>
                <c:pt idx="646">
                  <c:v>187.67999999999961</c:v>
                </c:pt>
                <c:pt idx="647">
                  <c:v>187.75999999999959</c:v>
                </c:pt>
                <c:pt idx="648">
                  <c:v>187.83999999999961</c:v>
                </c:pt>
                <c:pt idx="649">
                  <c:v>187.91999999999959</c:v>
                </c:pt>
                <c:pt idx="650">
                  <c:v>187.9999999999996</c:v>
                </c:pt>
                <c:pt idx="651">
                  <c:v>188.07999999999959</c:v>
                </c:pt>
                <c:pt idx="652">
                  <c:v>188.1599999999996</c:v>
                </c:pt>
                <c:pt idx="653">
                  <c:v>188.23999999999958</c:v>
                </c:pt>
                <c:pt idx="654">
                  <c:v>188.3199999999996</c:v>
                </c:pt>
                <c:pt idx="655">
                  <c:v>188.39999999999958</c:v>
                </c:pt>
                <c:pt idx="656">
                  <c:v>188.47999999999959</c:v>
                </c:pt>
                <c:pt idx="657">
                  <c:v>188.55999999999958</c:v>
                </c:pt>
                <c:pt idx="658">
                  <c:v>188.63999999999959</c:v>
                </c:pt>
                <c:pt idx="659">
                  <c:v>188.71999999999957</c:v>
                </c:pt>
                <c:pt idx="660">
                  <c:v>188.79999999999959</c:v>
                </c:pt>
                <c:pt idx="661">
                  <c:v>188.87999999999957</c:v>
                </c:pt>
                <c:pt idx="662">
                  <c:v>188.95999999999958</c:v>
                </c:pt>
                <c:pt idx="663">
                  <c:v>189.03999999999957</c:v>
                </c:pt>
                <c:pt idx="664">
                  <c:v>189.11999999999958</c:v>
                </c:pt>
                <c:pt idx="665">
                  <c:v>189.19999999999956</c:v>
                </c:pt>
                <c:pt idx="666">
                  <c:v>189.27999999999957</c:v>
                </c:pt>
                <c:pt idx="667">
                  <c:v>189.35999999999956</c:v>
                </c:pt>
                <c:pt idx="668">
                  <c:v>189.43999999999957</c:v>
                </c:pt>
                <c:pt idx="669">
                  <c:v>189.51999999999956</c:v>
                </c:pt>
                <c:pt idx="670">
                  <c:v>189.59999999999957</c:v>
                </c:pt>
                <c:pt idx="671">
                  <c:v>189.67999999999955</c:v>
                </c:pt>
                <c:pt idx="672">
                  <c:v>189.75999999999956</c:v>
                </c:pt>
                <c:pt idx="673">
                  <c:v>189.83999999999955</c:v>
                </c:pt>
                <c:pt idx="674">
                  <c:v>189.91999999999956</c:v>
                </c:pt>
                <c:pt idx="675">
                  <c:v>189.99999999999955</c:v>
                </c:pt>
                <c:pt idx="676">
                  <c:v>190.07999999999956</c:v>
                </c:pt>
                <c:pt idx="677">
                  <c:v>190.15999999999954</c:v>
                </c:pt>
                <c:pt idx="678">
                  <c:v>190.23999999999955</c:v>
                </c:pt>
                <c:pt idx="679">
                  <c:v>190.31999999999954</c:v>
                </c:pt>
                <c:pt idx="680">
                  <c:v>190.39999999999955</c:v>
                </c:pt>
                <c:pt idx="681">
                  <c:v>190.47999999999954</c:v>
                </c:pt>
                <c:pt idx="682">
                  <c:v>190.55999999999955</c:v>
                </c:pt>
                <c:pt idx="683">
                  <c:v>190.63999999999953</c:v>
                </c:pt>
                <c:pt idx="684">
                  <c:v>190.71999999999954</c:v>
                </c:pt>
                <c:pt idx="685">
                  <c:v>190.79999999999953</c:v>
                </c:pt>
                <c:pt idx="686">
                  <c:v>190.87999999999954</c:v>
                </c:pt>
                <c:pt idx="687">
                  <c:v>190.95999999999952</c:v>
                </c:pt>
                <c:pt idx="688">
                  <c:v>191.03999999999954</c:v>
                </c:pt>
                <c:pt idx="689">
                  <c:v>191.11999999999952</c:v>
                </c:pt>
                <c:pt idx="690">
                  <c:v>191.19999999999953</c:v>
                </c:pt>
                <c:pt idx="691">
                  <c:v>191.27999999999952</c:v>
                </c:pt>
                <c:pt idx="692">
                  <c:v>191.35999999999953</c:v>
                </c:pt>
                <c:pt idx="693">
                  <c:v>191.43999999999951</c:v>
                </c:pt>
                <c:pt idx="694">
                  <c:v>191.51999999999953</c:v>
                </c:pt>
                <c:pt idx="695">
                  <c:v>191.59999999999951</c:v>
                </c:pt>
                <c:pt idx="696">
                  <c:v>191.67999999999952</c:v>
                </c:pt>
                <c:pt idx="697">
                  <c:v>191.75999999999951</c:v>
                </c:pt>
                <c:pt idx="698">
                  <c:v>191.83999999999952</c:v>
                </c:pt>
                <c:pt idx="699">
                  <c:v>191.9199999999995</c:v>
                </c:pt>
                <c:pt idx="700">
                  <c:v>191.99999999999952</c:v>
                </c:pt>
                <c:pt idx="701">
                  <c:v>192.0799999999995</c:v>
                </c:pt>
                <c:pt idx="702">
                  <c:v>192.15999999999951</c:v>
                </c:pt>
                <c:pt idx="703">
                  <c:v>192.2399999999995</c:v>
                </c:pt>
                <c:pt idx="704">
                  <c:v>192.31999999999951</c:v>
                </c:pt>
                <c:pt idx="705">
                  <c:v>192.39999999999949</c:v>
                </c:pt>
                <c:pt idx="706">
                  <c:v>192.47999999999951</c:v>
                </c:pt>
                <c:pt idx="707">
                  <c:v>192.55999999999949</c:v>
                </c:pt>
                <c:pt idx="708">
                  <c:v>192.6399999999995</c:v>
                </c:pt>
                <c:pt idx="709">
                  <c:v>192.71999999999949</c:v>
                </c:pt>
                <c:pt idx="710">
                  <c:v>192.7999999999995</c:v>
                </c:pt>
                <c:pt idx="711">
                  <c:v>192.87999999999948</c:v>
                </c:pt>
                <c:pt idx="712">
                  <c:v>192.9599999999995</c:v>
                </c:pt>
                <c:pt idx="713">
                  <c:v>193.03999999999948</c:v>
                </c:pt>
                <c:pt idx="714">
                  <c:v>193.11999999999949</c:v>
                </c:pt>
                <c:pt idx="715">
                  <c:v>193.19999999999948</c:v>
                </c:pt>
                <c:pt idx="716">
                  <c:v>193.27999999999949</c:v>
                </c:pt>
                <c:pt idx="717">
                  <c:v>193.35999999999947</c:v>
                </c:pt>
                <c:pt idx="718">
                  <c:v>193.43999999999949</c:v>
                </c:pt>
                <c:pt idx="719">
                  <c:v>193.51999999999947</c:v>
                </c:pt>
                <c:pt idx="720">
                  <c:v>193.59999999999948</c:v>
                </c:pt>
                <c:pt idx="721">
                  <c:v>193.67999999999947</c:v>
                </c:pt>
                <c:pt idx="722">
                  <c:v>193.75999999999948</c:v>
                </c:pt>
                <c:pt idx="723">
                  <c:v>193.83999999999946</c:v>
                </c:pt>
                <c:pt idx="724">
                  <c:v>193.91999999999948</c:v>
                </c:pt>
                <c:pt idx="725">
                  <c:v>193.99999999999946</c:v>
                </c:pt>
                <c:pt idx="726">
                  <c:v>194.07999999999947</c:v>
                </c:pt>
                <c:pt idx="727">
                  <c:v>194.15999999999946</c:v>
                </c:pt>
                <c:pt idx="728">
                  <c:v>194.23999999999947</c:v>
                </c:pt>
                <c:pt idx="729">
                  <c:v>194.31999999999945</c:v>
                </c:pt>
                <c:pt idx="730">
                  <c:v>194.39999999999947</c:v>
                </c:pt>
                <c:pt idx="731">
                  <c:v>194.47999999999945</c:v>
                </c:pt>
                <c:pt idx="732">
                  <c:v>194.55999999999946</c:v>
                </c:pt>
                <c:pt idx="733">
                  <c:v>194.63999999999945</c:v>
                </c:pt>
                <c:pt idx="734">
                  <c:v>194.71999999999946</c:v>
                </c:pt>
                <c:pt idx="735">
                  <c:v>194.79999999999944</c:v>
                </c:pt>
                <c:pt idx="736">
                  <c:v>194.87999999999946</c:v>
                </c:pt>
                <c:pt idx="737">
                  <c:v>194.95999999999944</c:v>
                </c:pt>
                <c:pt idx="738">
                  <c:v>195.03999999999945</c:v>
                </c:pt>
                <c:pt idx="739">
                  <c:v>195.11999999999944</c:v>
                </c:pt>
                <c:pt idx="740">
                  <c:v>195.19999999999945</c:v>
                </c:pt>
                <c:pt idx="741">
                  <c:v>195.27999999999943</c:v>
                </c:pt>
                <c:pt idx="742">
                  <c:v>195.35999999999945</c:v>
                </c:pt>
                <c:pt idx="743">
                  <c:v>195.43999999999943</c:v>
                </c:pt>
                <c:pt idx="744">
                  <c:v>195.51999999999944</c:v>
                </c:pt>
                <c:pt idx="745">
                  <c:v>195.59999999999943</c:v>
                </c:pt>
                <c:pt idx="746">
                  <c:v>195.67999999999944</c:v>
                </c:pt>
                <c:pt idx="747">
                  <c:v>195.75999999999942</c:v>
                </c:pt>
                <c:pt idx="748">
                  <c:v>195.83999999999943</c:v>
                </c:pt>
                <c:pt idx="749">
                  <c:v>195.91999999999942</c:v>
                </c:pt>
                <c:pt idx="750">
                  <c:v>195.99999999999943</c:v>
                </c:pt>
                <c:pt idx="751">
                  <c:v>196.07999999999942</c:v>
                </c:pt>
                <c:pt idx="752">
                  <c:v>196.15999999999943</c:v>
                </c:pt>
                <c:pt idx="753">
                  <c:v>196.23999999999941</c:v>
                </c:pt>
                <c:pt idx="754">
                  <c:v>196.31999999999942</c:v>
                </c:pt>
                <c:pt idx="755">
                  <c:v>196.39999999999941</c:v>
                </c:pt>
                <c:pt idx="756">
                  <c:v>196.47999999999942</c:v>
                </c:pt>
                <c:pt idx="757">
                  <c:v>196.55999999999941</c:v>
                </c:pt>
                <c:pt idx="758">
                  <c:v>196.63999999999942</c:v>
                </c:pt>
                <c:pt idx="759">
                  <c:v>196.7199999999994</c:v>
                </c:pt>
                <c:pt idx="760">
                  <c:v>196.79999999999941</c:v>
                </c:pt>
                <c:pt idx="761">
                  <c:v>196.8799999999994</c:v>
                </c:pt>
                <c:pt idx="762">
                  <c:v>196.95999999999941</c:v>
                </c:pt>
                <c:pt idx="763">
                  <c:v>197.0399999999994</c:v>
                </c:pt>
                <c:pt idx="764">
                  <c:v>197.11999999999941</c:v>
                </c:pt>
                <c:pt idx="765">
                  <c:v>197.19999999999939</c:v>
                </c:pt>
                <c:pt idx="766">
                  <c:v>197.2799999999994</c:v>
                </c:pt>
                <c:pt idx="767">
                  <c:v>197.35999999999939</c:v>
                </c:pt>
                <c:pt idx="768">
                  <c:v>197.4399999999994</c:v>
                </c:pt>
                <c:pt idx="769">
                  <c:v>197.51999999999938</c:v>
                </c:pt>
                <c:pt idx="770">
                  <c:v>197.5999999999994</c:v>
                </c:pt>
                <c:pt idx="771">
                  <c:v>197.67999999999938</c:v>
                </c:pt>
                <c:pt idx="772">
                  <c:v>197.75999999999939</c:v>
                </c:pt>
                <c:pt idx="773">
                  <c:v>197.83999999999938</c:v>
                </c:pt>
                <c:pt idx="774">
                  <c:v>197.91999999999939</c:v>
                </c:pt>
                <c:pt idx="775">
                  <c:v>197.99999999999937</c:v>
                </c:pt>
                <c:pt idx="776">
                  <c:v>198.07999999999939</c:v>
                </c:pt>
                <c:pt idx="777">
                  <c:v>198.15999999999937</c:v>
                </c:pt>
                <c:pt idx="778">
                  <c:v>198.23999999999938</c:v>
                </c:pt>
                <c:pt idx="779">
                  <c:v>198.31999999999937</c:v>
                </c:pt>
                <c:pt idx="780">
                  <c:v>198.39999999999938</c:v>
                </c:pt>
                <c:pt idx="781">
                  <c:v>198.47999999999936</c:v>
                </c:pt>
                <c:pt idx="782">
                  <c:v>198.55999999999938</c:v>
                </c:pt>
                <c:pt idx="783">
                  <c:v>198.63999999999936</c:v>
                </c:pt>
                <c:pt idx="784">
                  <c:v>198.71999999999937</c:v>
                </c:pt>
                <c:pt idx="785">
                  <c:v>198.79999999999936</c:v>
                </c:pt>
                <c:pt idx="786">
                  <c:v>198.87999999999937</c:v>
                </c:pt>
                <c:pt idx="787">
                  <c:v>198.95999999999935</c:v>
                </c:pt>
                <c:pt idx="788">
                  <c:v>199.03999999999937</c:v>
                </c:pt>
                <c:pt idx="789">
                  <c:v>199.11999999999935</c:v>
                </c:pt>
                <c:pt idx="790">
                  <c:v>199.19999999999936</c:v>
                </c:pt>
                <c:pt idx="791">
                  <c:v>199.27999999999935</c:v>
                </c:pt>
                <c:pt idx="792">
                  <c:v>199.35999999999936</c:v>
                </c:pt>
                <c:pt idx="793">
                  <c:v>199.43999999999934</c:v>
                </c:pt>
                <c:pt idx="794">
                  <c:v>199.51999999999936</c:v>
                </c:pt>
                <c:pt idx="795">
                  <c:v>199.59999999999934</c:v>
                </c:pt>
                <c:pt idx="796">
                  <c:v>199.67999999999935</c:v>
                </c:pt>
                <c:pt idx="797">
                  <c:v>199.75999999999934</c:v>
                </c:pt>
                <c:pt idx="798">
                  <c:v>199.83999999999935</c:v>
                </c:pt>
                <c:pt idx="799">
                  <c:v>199.91999999999933</c:v>
                </c:pt>
                <c:pt idx="800">
                  <c:v>199.99999999999935</c:v>
                </c:pt>
              </c:numCache>
            </c:numRef>
          </c:xVal>
          <c:yVal>
            <c:numRef>
              <c:f>Calculos!$E$9:$E$809</c:f>
              <c:numCache>
                <c:formatCode>General</c:formatCode>
                <c:ptCount val="801"/>
                <c:pt idx="0">
                  <c:v>1.6409571705582232E-7</c:v>
                </c:pt>
                <c:pt idx="1">
                  <c:v>1.7078405089449705E-7</c:v>
                </c:pt>
                <c:pt idx="2">
                  <c:v>1.7772721914880994E-7</c:v>
                </c:pt>
                <c:pt idx="3">
                  <c:v>1.8493416523634966E-7</c:v>
                </c:pt>
                <c:pt idx="4">
                  <c:v>1.924141149672898E-7</c:v>
                </c:pt>
                <c:pt idx="5">
                  <c:v>2.0017658423082443E-7</c:v>
                </c:pt>
                <c:pt idx="6">
                  <c:v>2.0823138684493501E-7</c:v>
                </c:pt>
                <c:pt idx="7">
                  <c:v>2.1658864257129432E-7</c:v>
                </c:pt>
                <c:pt idx="8">
                  <c:v>2.2525878529705949E-7</c:v>
                </c:pt>
                <c:pt idx="9">
                  <c:v>2.3425257138526857E-7</c:v>
                </c:pt>
                <c:pt idx="10">
                  <c:v>2.4358108819549197E-7</c:v>
                </c:pt>
                <c:pt idx="11">
                  <c:v>2.5325576277634441E-7</c:v>
                </c:pt>
                <c:pt idx="12">
                  <c:v>2.6328837073139706E-7</c:v>
                </c:pt>
                <c:pt idx="13">
                  <c:v>2.7369104525997362E-7</c:v>
                </c:pt>
                <c:pt idx="14">
                  <c:v>2.8447628637424339E-7</c:v>
                </c:pt>
                <c:pt idx="15">
                  <c:v>2.9565697029395623E-7</c:v>
                </c:pt>
                <c:pt idx="16">
                  <c:v>3.0724635902009329E-7</c:v>
                </c:pt>
                <c:pt idx="17">
                  <c:v>3.1925811008862383E-7</c:v>
                </c:pt>
                <c:pt idx="18">
                  <c:v>3.3170628650548361E-7</c:v>
                </c:pt>
                <c:pt idx="19">
                  <c:v>3.4460536686380223E-7</c:v>
                </c:pt>
                <c:pt idx="20">
                  <c:v>3.5797025564431053E-7</c:v>
                </c:pt>
                <c:pt idx="21">
                  <c:v>3.7181629369978241E-7</c:v>
                </c:pt>
                <c:pt idx="22">
                  <c:v>3.8615926892424085E-7</c:v>
                </c:pt>
                <c:pt idx="23">
                  <c:v>4.010154271075823E-7</c:v>
                </c:pt>
                <c:pt idx="24">
                  <c:v>4.1640148297614774E-7</c:v>
                </c:pt>
                <c:pt idx="25">
                  <c:v>4.3233463141966144E-7</c:v>
                </c:pt>
                <c:pt idx="26">
                  <c:v>4.4883255890484569E-7</c:v>
                </c:pt>
                <c:pt idx="27">
                  <c:v>4.6591345507589543E-7</c:v>
                </c:pt>
                <c:pt idx="28">
                  <c:v>4.8359602454186751E-7</c:v>
                </c:pt>
                <c:pt idx="29">
                  <c:v>5.0189949885091447E-7</c:v>
                </c:pt>
                <c:pt idx="30">
                  <c:v>5.2084364865115096E-7</c:v>
                </c:pt>
                <c:pt idx="31">
                  <c:v>5.4044879603780575E-7</c:v>
                </c:pt>
                <c:pt idx="32">
                  <c:v>5.6073582708615906E-7</c:v>
                </c:pt>
                <c:pt idx="33">
                  <c:v>5.8172620456961743E-7</c:v>
                </c:pt>
                <c:pt idx="34">
                  <c:v>6.0344198086212574E-7</c:v>
                </c:pt>
                <c:pt idx="35">
                  <c:v>6.2590581102394893E-7</c:v>
                </c:pt>
                <c:pt idx="36">
                  <c:v>6.4914096606968605E-7</c:v>
                </c:pt>
                <c:pt idx="37">
                  <c:v>6.7317134641721709E-7</c:v>
                </c:pt>
                <c:pt idx="38">
                  <c:v>6.9802149551609916E-7</c:v>
                </c:pt>
                <c:pt idx="39">
                  <c:v>7.2371661365374497E-7</c:v>
                </c:pt>
                <c:pt idx="40">
                  <c:v>7.5028257193752669E-7</c:v>
                </c:pt>
                <c:pt idx="41">
                  <c:v>7.7774592645076206E-7</c:v>
                </c:pt>
                <c:pt idx="42">
                  <c:v>8.0613393258033515E-7</c:v>
                </c:pt>
                <c:pt idx="43">
                  <c:v>8.3547455951348971E-7</c:v>
                </c:pt>
                <c:pt idx="44">
                  <c:v>8.657965049011492E-7</c:v>
                </c:pt>
                <c:pt idx="45">
                  <c:v>8.9712920968486566E-7</c:v>
                </c:pt>
                <c:pt idx="46">
                  <c:v>9.2950287308431323E-7</c:v>
                </c:pt>
                <c:pt idx="47">
                  <c:v>9.629484677419857E-7</c:v>
                </c:pt>
                <c:pt idx="48">
                  <c:v>9.9749775502154618E-7</c:v>
                </c:pt>
                <c:pt idx="49">
                  <c:v>1.0331833004560285E-6</c:v>
                </c:pt>
                <c:pt idx="50">
                  <c:v>1.0700384893418465E-6</c:v>
                </c:pt>
                <c:pt idx="51">
                  <c:v>1.1080975424743222E-6</c:v>
                </c:pt>
                <c:pt idx="52">
                  <c:v>1.147395532020187E-6</c:v>
                </c:pt>
                <c:pt idx="53">
                  <c:v>1.187968397522247E-6</c:v>
                </c:pt>
                <c:pt idx="54">
                  <c:v>1.2298529620311495E-6</c:v>
                </c:pt>
                <c:pt idx="55">
                  <c:v>1.2730869483589004E-6</c:v>
                </c:pt>
                <c:pt idx="56">
                  <c:v>1.3177089954485186E-6</c:v>
                </c:pt>
                <c:pt idx="57">
                  <c:v>1.3637586748539329E-6</c:v>
                </c:pt>
                <c:pt idx="58">
                  <c:v>1.4112765073239295E-6</c:v>
                </c:pt>
                <c:pt idx="59">
                  <c:v>1.4603039794836827E-6</c:v>
                </c:pt>
                <c:pt idx="60">
                  <c:v>1.510883560607087E-6</c:v>
                </c:pt>
                <c:pt idx="61">
                  <c:v>1.563058719472832E-6</c:v>
                </c:pt>
                <c:pt idx="62">
                  <c:v>1.6168739412968183E-6</c:v>
                </c:pt>
                <c:pt idx="63">
                  <c:v>1.6723747447332607E-6</c:v>
                </c:pt>
                <c:pt idx="64">
                  <c:v>1.7296076989364351E-6</c:v>
                </c:pt>
                <c:pt idx="65">
                  <c:v>1.7886204406747856E-6</c:v>
                </c:pt>
                <c:pt idx="66">
                  <c:v>1.849461691488704E-6</c:v>
                </c:pt>
                <c:pt idx="67">
                  <c:v>1.9121812748830549E-6</c:v>
                </c:pt>
                <c:pt idx="68">
                  <c:v>1.9768301335450985E-6</c:v>
                </c:pt>
                <c:pt idx="69">
                  <c:v>2.0434603465782054E-6</c:v>
                </c:pt>
                <c:pt idx="70">
                  <c:v>2.1121251467413525E-6</c:v>
                </c:pt>
                <c:pt idx="71">
                  <c:v>2.1828789376841176E-6</c:v>
                </c:pt>
                <c:pt idx="72">
                  <c:v>2.2557773111664666E-6</c:v>
                </c:pt>
                <c:pt idx="73">
                  <c:v>2.3308770642523618E-6</c:v>
                </c:pt>
                <c:pt idx="74">
                  <c:v>2.4082362164657764E-6</c:v>
                </c:pt>
                <c:pt idx="75">
                  <c:v>2.4879140268974557E-6</c:v>
                </c:pt>
                <c:pt idx="76">
                  <c:v>2.5699710112502939E-6</c:v>
                </c:pt>
                <c:pt idx="77">
                  <c:v>2.6544689588109506E-6</c:v>
                </c:pt>
                <c:pt idx="78">
                  <c:v>2.7414709493348621E-6</c:v>
                </c:pt>
                <c:pt idx="79">
                  <c:v>2.8310413698315374E-6</c:v>
                </c:pt>
                <c:pt idx="80">
                  <c:v>2.9232459312366086E-6</c:v>
                </c:pt>
                <c:pt idx="81">
                  <c:v>3.0181516849567591E-6</c:v>
                </c:pt>
                <c:pt idx="82">
                  <c:v>3.1158270392732925E-6</c:v>
                </c:pt>
                <c:pt idx="83">
                  <c:v>3.2163417755897378E-6</c:v>
                </c:pt>
                <c:pt idx="84">
                  <c:v>3.3197670645085128E-6</c:v>
                </c:pt>
                <c:pt idx="85">
                  <c:v>3.4261754817213403E-6</c:v>
                </c:pt>
                <c:pt idx="86">
                  <c:v>3.535641023697687E-6</c:v>
                </c:pt>
                <c:pt idx="87">
                  <c:v>3.6482391231551936E-6</c:v>
                </c:pt>
                <c:pt idx="88">
                  <c:v>3.7640466642956786E-6</c:v>
                </c:pt>
                <c:pt idx="89">
                  <c:v>3.8831419977899157E-6</c:v>
                </c:pt>
                <c:pt idx="90">
                  <c:v>4.0056049554941003E-6</c:v>
                </c:pt>
                <c:pt idx="91">
                  <c:v>4.131516864880453E-6</c:v>
                </c:pt>
                <c:pt idx="92">
                  <c:v>4.2609605631642038E-6</c:v>
                </c:pt>
                <c:pt idx="93">
                  <c:v>4.3940204111086686E-6</c:v>
                </c:pt>
                <c:pt idx="94">
                  <c:v>4.530782306490022E-6</c:v>
                </c:pt>
                <c:pt idx="95">
                  <c:v>4.6713336972027689E-6</c:v>
                </c:pt>
                <c:pt idx="96">
                  <c:v>4.815763593986796E-6</c:v>
                </c:pt>
                <c:pt idx="97">
                  <c:v>4.9641625827564502E-6</c:v>
                </c:pt>
                <c:pt idx="98">
                  <c:v>5.1166228365117719E-6</c:v>
                </c:pt>
                <c:pt idx="99">
                  <c:v>5.2732381268117178E-6</c:v>
                </c:pt>
                <c:pt idx="100">
                  <c:v>5.4341038347889031E-6</c:v>
                </c:pt>
                <c:pt idx="101">
                  <c:v>5.5993169616850683E-6</c:v>
                </c:pt>
                <c:pt idx="102">
                  <c:v>5.7689761388861479E-6</c:v>
                </c:pt>
                <c:pt idx="103">
                  <c:v>5.9431816374356209E-6</c:v>
                </c:pt>
                <c:pt idx="104">
                  <c:v>6.1220353770044477E-6</c:v>
                </c:pt>
                <c:pt idx="105">
                  <c:v>6.3056409342957033E-6</c:v>
                </c:pt>
                <c:pt idx="106">
                  <c:v>6.4941035508616593E-6</c:v>
                </c:pt>
                <c:pt idx="107">
                  <c:v>6.6875301403109352E-6</c:v>
                </c:pt>
                <c:pt idx="108">
                  <c:v>6.8860292948830373E-6</c:v>
                </c:pt>
                <c:pt idx="109">
                  <c:v>7.0897112913672799E-6</c:v>
                </c:pt>
                <c:pt idx="110">
                  <c:v>7.2986880963431255E-6</c:v>
                </c:pt>
                <c:pt idx="111">
                  <c:v>7.5130733707184464E-6</c:v>
                </c:pt>
                <c:pt idx="112">
                  <c:v>7.7329824735423033E-6</c:v>
                </c:pt>
                <c:pt idx="113">
                  <c:v>7.9585324650684433E-6</c:v>
                </c:pt>
                <c:pt idx="114">
                  <c:v>8.1898421090457196E-6</c:v>
                </c:pt>
                <c:pt idx="115">
                  <c:v>8.4270318742113688E-6</c:v>
                </c:pt>
                <c:pt idx="116">
                  <c:v>8.6702239349629835E-6</c:v>
                </c:pt>
                <c:pt idx="117">
                  <c:v>8.9195421711849637E-6</c:v>
                </c:pt>
                <c:pt idx="118">
                  <c:v>9.1751121672049568E-6</c:v>
                </c:pt>
                <c:pt idx="119">
                  <c:v>9.4370612098559311E-6</c:v>
                </c:pt>
                <c:pt idx="120">
                  <c:v>9.7055182856192554E-6</c:v>
                </c:pt>
                <c:pt idx="121">
                  <c:v>9.9806140768242474E-6</c:v>
                </c:pt>
                <c:pt idx="122">
                  <c:v>1.0262480956879565E-5</c:v>
                </c:pt>
                <c:pt idx="123">
                  <c:v>1.0551252984511733E-5</c:v>
                </c:pt>
                <c:pt idx="124">
                  <c:v>1.0847065896986293E-5</c:v>
                </c:pt>
                <c:pt idx="125">
                  <c:v>1.1150057102286846E-5</c:v>
                </c:pt>
                <c:pt idx="126">
                  <c:v>1.1460365670227483E-5</c:v>
                </c:pt>
                <c:pt idx="127">
                  <c:v>1.1778132322474148E-5</c:v>
                </c:pt>
                <c:pt idx="128">
                  <c:v>1.2103499421450419E-5</c:v>
                </c:pt>
                <c:pt idx="129">
                  <c:v>1.2436610958103517E-5</c:v>
                </c:pt>
                <c:pt idx="130">
                  <c:v>1.2777612538506321E-5</c:v>
                </c:pt>
                <c:pt idx="131">
                  <c:v>1.3126651369271391E-5</c:v>
                </c:pt>
                <c:pt idx="132">
                  <c:v>1.3483876241753243E-5</c:v>
                </c:pt>
                <c:pt idx="133">
                  <c:v>1.3849437515015095E-5</c:v>
                </c:pt>
                <c:pt idx="134">
                  <c:v>1.4223487097536928E-5</c:v>
                </c:pt>
                <c:pt idx="135">
                  <c:v>1.4606178427641486E-5</c:v>
                </c:pt>
                <c:pt idx="136">
                  <c:v>1.4997666452615587E-5</c:v>
                </c:pt>
                <c:pt idx="137">
                  <c:v>1.539810760650401E-5</c:v>
                </c:pt>
                <c:pt idx="138">
                  <c:v>1.5807659786553876E-5</c:v>
                </c:pt>
                <c:pt idx="139">
                  <c:v>1.6226482328287638E-5</c:v>
                </c:pt>
                <c:pt idx="140">
                  <c:v>1.6654735979183163E-5</c:v>
                </c:pt>
                <c:pt idx="141">
                  <c:v>1.7092582870939978E-5</c:v>
                </c:pt>
                <c:pt idx="142">
                  <c:v>1.7540186490310931E-5</c:v>
                </c:pt>
                <c:pt idx="143">
                  <c:v>1.7997711648479286E-5</c:v>
                </c:pt>
                <c:pt idx="144">
                  <c:v>1.8465324448961523E-5</c:v>
                </c:pt>
                <c:pt idx="145">
                  <c:v>1.8943192254016751E-5</c:v>
                </c:pt>
                <c:pt idx="146">
                  <c:v>1.9431483649544267E-5</c:v>
                </c:pt>
                <c:pt idx="147">
                  <c:v>1.9930368408451241E-5</c:v>
                </c:pt>
                <c:pt idx="148">
                  <c:v>2.0440017452473251E-5</c:v>
                </c:pt>
                <c:pt idx="149">
                  <c:v>2.0960602812430905E-5</c:v>
                </c:pt>
                <c:pt idx="150">
                  <c:v>2.1492297586906689E-5</c:v>
                </c:pt>
                <c:pt idx="151">
                  <c:v>2.20352758993266E-5</c:v>
                </c:pt>
                <c:pt idx="152">
                  <c:v>2.2589712853432099E-5</c:v>
                </c:pt>
                <c:pt idx="153">
                  <c:v>2.315578448712862E-5</c:v>
                </c:pt>
                <c:pt idx="154">
                  <c:v>2.3733667724697567E-5</c:v>
                </c:pt>
                <c:pt idx="155">
                  <c:v>2.4323540327359801E-5</c:v>
                </c:pt>
                <c:pt idx="156">
                  <c:v>2.4925580842179156E-5</c:v>
                </c:pt>
                <c:pt idx="157">
                  <c:v>2.5539968549295735E-5</c:v>
                </c:pt>
                <c:pt idx="158">
                  <c:v>2.6166883407479503E-5</c:v>
                </c:pt>
                <c:pt idx="159">
                  <c:v>2.6806505997995596E-5</c:v>
                </c:pt>
                <c:pt idx="160">
                  <c:v>2.7459017466773886E-5</c:v>
                </c:pt>
                <c:pt idx="161">
                  <c:v>2.812459946487638E-5</c:v>
                </c:pt>
                <c:pt idx="162">
                  <c:v>2.8803434087256705E-5</c:v>
                </c:pt>
                <c:pt idx="163">
                  <c:v>2.9495703809807714E-5</c:v>
                </c:pt>
                <c:pt idx="164">
                  <c:v>3.0201591424693607E-5</c:v>
                </c:pt>
                <c:pt idx="165">
                  <c:v>3.0921279973964521E-5</c:v>
                </c:pt>
                <c:pt idx="166">
                  <c:v>3.1654952681452748E-5</c:v>
                </c:pt>
                <c:pt idx="167">
                  <c:v>3.2402792882950552E-5</c:v>
                </c:pt>
                <c:pt idx="168">
                  <c:v>3.3164983954671291E-5</c:v>
                </c:pt>
                <c:pt idx="169">
                  <c:v>3.3941709239996349E-5</c:v>
                </c:pt>
                <c:pt idx="170">
                  <c:v>3.4733151974511874E-5</c:v>
                </c:pt>
                <c:pt idx="171">
                  <c:v>3.5539495209340798E-5</c:v>
                </c:pt>
                <c:pt idx="172">
                  <c:v>3.6360921732776324E-5</c:v>
                </c:pt>
                <c:pt idx="173">
                  <c:v>3.7197613990225365E-5</c:v>
                </c:pt>
                <c:pt idx="174">
                  <c:v>3.804975400247086E-5</c:v>
                </c:pt>
                <c:pt idx="175">
                  <c:v>3.8917523282263861E-5</c:v>
                </c:pt>
                <c:pt idx="176">
                  <c:v>3.9801102749257731E-5</c:v>
                </c:pt>
                <c:pt idx="177">
                  <c:v>4.0700672643297744E-5</c:v>
                </c:pt>
                <c:pt idx="178">
                  <c:v>4.1616412436081614E-5</c:v>
                </c:pt>
                <c:pt idx="179">
                  <c:v>4.2548500741207145E-5</c:v>
                </c:pt>
                <c:pt idx="180">
                  <c:v>4.3497115222625495E-5</c:v>
                </c:pt>
                <c:pt idx="181">
                  <c:v>4.4462432501519349E-5</c:v>
                </c:pt>
                <c:pt idx="182">
                  <c:v>4.5444628061627663E-5</c:v>
                </c:pt>
                <c:pt idx="183">
                  <c:v>4.6443876153039384E-5</c:v>
                </c:pt>
                <c:pt idx="184">
                  <c:v>4.7460349694480671E-5</c:v>
                </c:pt>
                <c:pt idx="185">
                  <c:v>4.849422017412159E-5</c:v>
                </c:pt>
                <c:pt idx="186">
                  <c:v>4.9545657548930047E-5</c:v>
                </c:pt>
                <c:pt idx="187">
                  <c:v>5.0614830142601978E-5</c:v>
                </c:pt>
                <c:pt idx="188">
                  <c:v>5.1701904542098652E-5</c:v>
                </c:pt>
                <c:pt idx="189">
                  <c:v>5.2807045492823997E-5</c:v>
                </c:pt>
                <c:pt idx="190">
                  <c:v>5.3930415792475774E-5</c:v>
                </c:pt>
                <c:pt idx="191">
                  <c:v>5.507217618360652E-5</c:v>
                </c:pt>
                <c:pt idx="192">
                  <c:v>5.6232485244932275E-5</c:v>
                </c:pt>
                <c:pt idx="193">
                  <c:v>5.7411499281427572E-5</c:v>
                </c:pt>
                <c:pt idx="194">
                  <c:v>5.860937221324843E-5</c:v>
                </c:pt>
                <c:pt idx="195">
                  <c:v>5.9826255463525448E-5</c:v>
                </c:pt>
                <c:pt idx="196">
                  <c:v>6.1062297845071597E-5</c:v>
                </c:pt>
                <c:pt idx="197">
                  <c:v>6.2317645446050536E-5</c:v>
                </c:pt>
                <c:pt idx="198">
                  <c:v>6.3592441514653461E-5</c:v>
                </c:pt>
                <c:pt idx="199">
                  <c:v>6.4886826342833693E-5</c:v>
                </c:pt>
                <c:pt idx="200">
                  <c:v>6.6200937149149986E-5</c:v>
                </c:pt>
                <c:pt idx="201">
                  <c:v>6.7534907960771788E-5</c:v>
                </c:pt>
                <c:pt idx="202">
                  <c:v>6.8888869494700329E-5</c:v>
                </c:pt>
                <c:pt idx="203">
                  <c:v>7.026294903826189E-5</c:v>
                </c:pt>
                <c:pt idx="204">
                  <c:v>7.1657270328931408E-5</c:v>
                </c:pt>
                <c:pt idx="205">
                  <c:v>7.3071953433545065E-5</c:v>
                </c:pt>
                <c:pt idx="206">
                  <c:v>7.4507114626963205E-5</c:v>
                </c:pt>
                <c:pt idx="207">
                  <c:v>7.5962866270246388E-5</c:v>
                </c:pt>
                <c:pt idx="208">
                  <c:v>7.7439316688408558E-5</c:v>
                </c:pt>
                <c:pt idx="209">
                  <c:v>7.8936570047812981E-5</c:v>
                </c:pt>
                <c:pt idx="210">
                  <c:v>8.0454726233278496E-5</c:v>
                </c:pt>
                <c:pt idx="211">
                  <c:v>8.1993880724964745E-5</c:v>
                </c:pt>
                <c:pt idx="212">
                  <c:v>8.3554124475106526E-5</c:v>
                </c:pt>
                <c:pt idx="213">
                  <c:v>8.5135543784669614E-5</c:v>
                </c:pt>
                <c:pt idx="214">
                  <c:v>8.6738220180000258E-5</c:v>
                </c:pt>
                <c:pt idx="215">
                  <c:v>8.8362230289544194E-5</c:v>
                </c:pt>
                <c:pt idx="216">
                  <c:v>9.0007645720709779E-5</c:v>
                </c:pt>
                <c:pt idx="217">
                  <c:v>9.1674532936953794E-5</c:v>
                </c:pt>
                <c:pt idx="218">
                  <c:v>9.3362953135167707E-5</c:v>
                </c:pt>
                <c:pt idx="219">
                  <c:v>9.5072962123444419E-5</c:v>
                </c:pt>
                <c:pt idx="220">
                  <c:v>9.6804610199306546E-5</c:v>
                </c:pt>
                <c:pt idx="221">
                  <c:v>9.8557942028478903E-5</c:v>
                </c:pt>
                <c:pt idx="222">
                  <c:v>1.0033299652428756E-4</c:v>
                </c:pt>
                <c:pt idx="223">
                  <c:v>1.0212980672777112E-4</c:v>
                </c:pt>
                <c:pt idx="224">
                  <c:v>1.0394839968858853E-4</c:v>
                </c:pt>
                <c:pt idx="225">
                  <c:v>1.057887963468107E-4</c:v>
                </c:pt>
                <c:pt idx="226">
                  <c:v>1.0765101141568298E-4</c:v>
                </c:pt>
                <c:pt idx="227">
                  <c:v>1.0953505326544663E-4</c:v>
                </c:pt>
                <c:pt idx="228">
                  <c:v>1.1144092380830858E-4</c:v>
                </c:pt>
                <c:pt idx="229">
                  <c:v>1.1336861838464919E-4</c:v>
                </c:pt>
                <c:pt idx="230">
                  <c:v>1.1531812565055853E-4</c:v>
                </c:pt>
                <c:pt idx="231">
                  <c:v>1.1728942746679247E-4</c:v>
                </c:pt>
                <c:pt idx="232">
                  <c:v>1.1928249878924003E-4</c:v>
                </c:pt>
                <c:pt idx="233">
                  <c:v>1.212973075609947E-4</c:v>
                </c:pt>
                <c:pt idx="234">
                  <c:v>1.2333381460612219E-4</c:v>
                </c:pt>
                <c:pt idx="235">
                  <c:v>1.2539197352521745E-4</c:v>
                </c:pt>
                <c:pt idx="236">
                  <c:v>1.2747173059284489E-4</c:v>
                </c:pt>
                <c:pt idx="237">
                  <c:v>1.2957302465695542E-4</c:v>
                </c:pt>
                <c:pt idx="238">
                  <c:v>1.3169578704037342E-4</c:v>
                </c:pt>
                <c:pt idx="239">
                  <c:v>1.3383994144444827E-4</c:v>
                </c:pt>
                <c:pt idx="240">
                  <c:v>1.3600540385496485E-4</c:v>
                </c:pt>
                <c:pt idx="241">
                  <c:v>1.3819208245040496E-4</c:v>
                </c:pt>
                <c:pt idx="242">
                  <c:v>1.4039987751265627E-4</c:v>
                </c:pt>
                <c:pt idx="243">
                  <c:v>1.4262868134025936E-4</c:v>
                </c:pt>
                <c:pt idx="244">
                  <c:v>1.4487837816428909E-4</c:v>
                </c:pt>
                <c:pt idx="245">
                  <c:v>1.4714884406696055E-4</c:v>
                </c:pt>
                <c:pt idx="246">
                  <c:v>1.4943994690305406E-4</c:v>
                </c:pt>
                <c:pt idx="247">
                  <c:v>1.517515462242502E-4</c:v>
                </c:pt>
                <c:pt idx="248">
                  <c:v>1.5408349320646629E-4</c:v>
                </c:pt>
                <c:pt idx="249">
                  <c:v>1.5643563058028554E-4</c:v>
                </c:pt>
                <c:pt idx="250">
                  <c:v>1.5880779256456805E-4</c:v>
                </c:pt>
                <c:pt idx="251">
                  <c:v>1.6119980480333286E-4</c:v>
                </c:pt>
                <c:pt idx="252">
                  <c:v>1.6361148430599985E-4</c:v>
                </c:pt>
                <c:pt idx="253">
                  <c:v>1.660426393910775E-4</c:v>
                </c:pt>
                <c:pt idx="254">
                  <c:v>1.6849306963338313E-4</c:v>
                </c:pt>
                <c:pt idx="255">
                  <c:v>1.7096256581488009E-4</c:v>
                </c:pt>
                <c:pt idx="256">
                  <c:v>1.7345090987921555E-4</c:v>
                </c:pt>
                <c:pt idx="257">
                  <c:v>1.7595787489004081E-4</c:v>
                </c:pt>
                <c:pt idx="258">
                  <c:v>1.7848322499319479E-4</c:v>
                </c:pt>
                <c:pt idx="259">
                  <c:v>1.8102671538282981E-4</c:v>
                </c:pt>
                <c:pt idx="260">
                  <c:v>1.8358809227155717E-4</c:v>
                </c:pt>
                <c:pt idx="261">
                  <c:v>1.8616709286468799E-4</c:v>
                </c:pt>
                <c:pt idx="262">
                  <c:v>1.8876344533864359E-4</c:v>
                </c:pt>
                <c:pt idx="263">
                  <c:v>1.9137686882360742E-4</c:v>
                </c:pt>
                <c:pt idx="264">
                  <c:v>1.9400707339048797E-4</c:v>
                </c:pt>
                <c:pt idx="265">
                  <c:v>1.9665376004226174E-4</c:v>
                </c:pt>
                <c:pt idx="266">
                  <c:v>1.9931662070976085E-4</c:v>
                </c:pt>
                <c:pt idx="267">
                  <c:v>2.0199533825197055E-4</c:v>
                </c:pt>
                <c:pt idx="268">
                  <c:v>2.0468958646089613E-4</c:v>
                </c:pt>
                <c:pt idx="269">
                  <c:v>2.0739903007105945E-4</c:v>
                </c:pt>
                <c:pt idx="270">
                  <c:v>2.1012332477368136E-4</c:v>
                </c:pt>
                <c:pt idx="271">
                  <c:v>2.128621172356033E-4</c:v>
                </c:pt>
                <c:pt idx="272">
                  <c:v>2.1561504512300039E-4</c:v>
                </c:pt>
                <c:pt idx="273">
                  <c:v>2.1838173712993372E-4</c:v>
                </c:pt>
                <c:pt idx="274">
                  <c:v>2.2116181301178804E-4</c:v>
                </c:pt>
                <c:pt idx="275">
                  <c:v>2.2395488362363797E-4</c:v>
                </c:pt>
                <c:pt idx="276">
                  <c:v>2.2676055096358281E-4</c:v>
                </c:pt>
                <c:pt idx="277">
                  <c:v>2.2957840822108652E-4</c:v>
                </c:pt>
                <c:pt idx="278">
                  <c:v>2.3240803983035744E-4</c:v>
                </c:pt>
                <c:pt idx="279">
                  <c:v>2.3524902152879867E-4</c:v>
                </c:pt>
                <c:pt idx="280">
                  <c:v>2.3810092042055644E-4</c:v>
                </c:pt>
                <c:pt idx="281">
                  <c:v>2.4096329504519101E-4</c:v>
                </c:pt>
                <c:pt idx="282">
                  <c:v>2.4383569545149213E-4</c:v>
                </c:pt>
                <c:pt idx="283">
                  <c:v>2.46717663276455E-4</c:v>
                </c:pt>
                <c:pt idx="284">
                  <c:v>2.4960873182943328E-4</c:v>
                </c:pt>
                <c:pt idx="285">
                  <c:v>2.5250842618147838E-4</c:v>
                </c:pt>
                <c:pt idx="286">
                  <c:v>2.5541626325987376E-4</c:v>
                </c:pt>
                <c:pt idx="287">
                  <c:v>2.5833175194786654E-4</c:v>
                </c:pt>
                <c:pt idx="288">
                  <c:v>2.6125439318959811E-4</c:v>
                </c:pt>
                <c:pt idx="289">
                  <c:v>2.641836801002292E-4</c:v>
                </c:pt>
                <c:pt idx="290">
                  <c:v>2.6711909808125326E-4</c:v>
                </c:pt>
                <c:pt idx="291">
                  <c:v>2.7006012494098608E-4</c:v>
                </c:pt>
                <c:pt idx="292">
                  <c:v>2.730062310202181E-4</c:v>
                </c:pt>
                <c:pt idx="293">
                  <c:v>2.7595687932300986E-4</c:v>
                </c:pt>
                <c:pt idx="294">
                  <c:v>2.7891152565261021E-4</c:v>
                </c:pt>
                <c:pt idx="295">
                  <c:v>2.8186961875246823E-4</c:v>
                </c:pt>
                <c:pt idx="296">
                  <c:v>2.8483060045231203E-4</c:v>
                </c:pt>
                <c:pt idx="297">
                  <c:v>2.8779390581925814E-4</c:v>
                </c:pt>
                <c:pt idx="298">
                  <c:v>2.9075896331391514E-4</c:v>
                </c:pt>
                <c:pt idx="299">
                  <c:v>2.937251949514391E-4</c:v>
                </c:pt>
                <c:pt idx="300">
                  <c:v>2.9669201646749559E-4</c:v>
                </c:pt>
                <c:pt idx="301">
                  <c:v>2.9965883748907858E-4</c:v>
                </c:pt>
                <c:pt idx="302">
                  <c:v>3.0262506171013277E-4</c:v>
                </c:pt>
                <c:pt idx="303">
                  <c:v>3.0559008707192232E-4</c:v>
                </c:pt>
                <c:pt idx="304">
                  <c:v>3.0855330594808386E-4</c:v>
                </c:pt>
                <c:pt idx="305">
                  <c:v>3.1151410533429943E-4</c:v>
                </c:pt>
                <c:pt idx="306">
                  <c:v>3.1447186704251984E-4</c:v>
                </c:pt>
                <c:pt idx="307">
                  <c:v>3.1742596789966588E-4</c:v>
                </c:pt>
                <c:pt idx="308">
                  <c:v>3.2037577995072967E-4</c:v>
                </c:pt>
                <c:pt idx="309">
                  <c:v>3.233206706661965E-4</c:v>
                </c:pt>
                <c:pt idx="310">
                  <c:v>3.2626000315370243E-4</c:v>
                </c:pt>
                <c:pt idx="311">
                  <c:v>3.2919313637383917E-4</c:v>
                </c:pt>
                <c:pt idx="312">
                  <c:v>3.3211942536001416E-4</c:v>
                </c:pt>
                <c:pt idx="313">
                  <c:v>3.3503822144227089E-4</c:v>
                </c:pt>
                <c:pt idx="314">
                  <c:v>3.3794887247497022E-4</c:v>
                </c:pt>
                <c:pt idx="315">
                  <c:v>3.4085072306822798E-4</c:v>
                </c:pt>
                <c:pt idx="316">
                  <c:v>3.4374311482300557E-4</c:v>
                </c:pt>
                <c:pt idx="317">
                  <c:v>3.4662538656974056E-4</c:v>
                </c:pt>
                <c:pt idx="318">
                  <c:v>3.4949687461040605E-4</c:v>
                </c:pt>
                <c:pt idx="319">
                  <c:v>3.5235691296388078E-4</c:v>
                </c:pt>
                <c:pt idx="320">
                  <c:v>3.5520483361451072E-4</c:v>
                </c:pt>
                <c:pt idx="321">
                  <c:v>3.5803996676373823E-4</c:v>
                </c:pt>
                <c:pt idx="322">
                  <c:v>3.608616410846729E-4</c:v>
                </c:pt>
                <c:pt idx="323">
                  <c:v>3.6366918397947348E-4</c:v>
                </c:pt>
                <c:pt idx="324">
                  <c:v>3.6646192183941074E-4</c:v>
                </c:pt>
                <c:pt idx="325">
                  <c:v>3.6923918030747164E-4</c:v>
                </c:pt>
                <c:pt idx="326">
                  <c:v>3.7200028454337068E-4</c:v>
                </c:pt>
                <c:pt idx="327">
                  <c:v>3.7474455949082481E-4</c:v>
                </c:pt>
                <c:pt idx="328">
                  <c:v>3.7747133014694878E-4</c:v>
                </c:pt>
                <c:pt idx="329">
                  <c:v>3.8017992183362448E-4</c:v>
                </c:pt>
                <c:pt idx="330">
                  <c:v>3.8286966047069542E-4</c:v>
                </c:pt>
                <c:pt idx="331">
                  <c:v>3.855398728508354E-4</c:v>
                </c:pt>
                <c:pt idx="332">
                  <c:v>3.8818988691593777E-4</c:v>
                </c:pt>
                <c:pt idx="333">
                  <c:v>3.908190320348691E-4</c:v>
                </c:pt>
                <c:pt idx="334">
                  <c:v>3.9342663928243043E-4</c:v>
                </c:pt>
                <c:pt idx="335">
                  <c:v>3.9601204171936576E-4</c:v>
                </c:pt>
                <c:pt idx="336">
                  <c:v>3.9857457467325685E-4</c:v>
                </c:pt>
                <c:pt idx="337">
                  <c:v>4.0111357602014074E-4</c:v>
                </c:pt>
                <c:pt idx="338">
                  <c:v>4.036283864666857E-4</c:v>
                </c:pt>
                <c:pt idx="339">
                  <c:v>4.0611834983275827E-4</c:v>
                </c:pt>
                <c:pt idx="340">
                  <c:v>4.0858281333421606E-4</c:v>
                </c:pt>
                <c:pt idx="341">
                  <c:v>4.1102112786575457E-4</c:v>
                </c:pt>
                <c:pt idx="342">
                  <c:v>4.1343264828364084E-4</c:v>
                </c:pt>
                <c:pt idx="343">
                  <c:v>4.1581673368816155E-4</c:v>
                </c:pt>
                <c:pt idx="344">
                  <c:v>4.1817274770561435E-4</c:v>
                </c:pt>
                <c:pt idx="345">
                  <c:v>4.2050005876966993E-4</c:v>
                </c:pt>
                <c:pt idx="346">
                  <c:v>4.2279804040193229E-4</c:v>
                </c:pt>
                <c:pt idx="347">
                  <c:v>4.2506607149152341E-4</c:v>
                </c:pt>
                <c:pt idx="348">
                  <c:v>4.2730353657351904E-4</c:v>
                </c:pt>
                <c:pt idx="349">
                  <c:v>4.2950982610606182E-4</c:v>
                </c:pt>
                <c:pt idx="350">
                  <c:v>4.3168433674597718E-4</c:v>
                </c:pt>
                <c:pt idx="351">
                  <c:v>4.3382647162272005E-4</c:v>
                </c:pt>
                <c:pt idx="352">
                  <c:v>4.359356406104767E-4</c:v>
                </c:pt>
                <c:pt idx="353">
                  <c:v>4.3801126059825107E-4</c:v>
                </c:pt>
                <c:pt idx="354">
                  <c:v>4.4005275575776124E-4</c:v>
                </c:pt>
                <c:pt idx="355">
                  <c:v>4.4205955780897535E-4</c:v>
                </c:pt>
                <c:pt idx="356">
                  <c:v>4.4403110628311578E-4</c:v>
                </c:pt>
                <c:pt idx="357">
                  <c:v>4.4596684878296167E-4</c:v>
                </c:pt>
                <c:pt idx="358">
                  <c:v>4.4786624124028073E-4</c:v>
                </c:pt>
                <c:pt idx="359">
                  <c:v>4.4972874817022303E-4</c:v>
                </c:pt>
                <c:pt idx="360">
                  <c:v>4.5155384292251027E-4</c:v>
                </c:pt>
                <c:pt idx="361">
                  <c:v>4.5334100792925649E-4</c:v>
                </c:pt>
                <c:pt idx="362">
                  <c:v>4.5508973494925618E-4</c:v>
                </c:pt>
                <c:pt idx="363">
                  <c:v>4.5679952530857976E-4</c:v>
                </c:pt>
                <c:pt idx="364">
                  <c:v>4.5846989013731605E-4</c:v>
                </c:pt>
                <c:pt idx="365">
                  <c:v>4.6010035060230637E-4</c:v>
                </c:pt>
                <c:pt idx="366">
                  <c:v>4.616904381357118E-4</c:v>
                </c:pt>
                <c:pt idx="367">
                  <c:v>4.6323969465926631E-4</c:v>
                </c:pt>
                <c:pt idx="368">
                  <c:v>4.6474767280405959E-4</c:v>
                </c:pt>
                <c:pt idx="369">
                  <c:v>4.6621393612570803E-4</c:v>
                </c:pt>
                <c:pt idx="370">
                  <c:v>4.6763805931476283E-4</c:v>
                </c:pt>
                <c:pt idx="371">
                  <c:v>4.6901962840222033E-4</c:v>
                </c:pt>
                <c:pt idx="372">
                  <c:v>4.7035824095998844E-4</c:v>
                </c:pt>
                <c:pt idx="373">
                  <c:v>4.7165350629617896E-4</c:v>
                </c:pt>
                <c:pt idx="374">
                  <c:v>4.7290504564509022E-4</c:v>
                </c:pt>
                <c:pt idx="375">
                  <c:v>4.7411249235175122E-4</c:v>
                </c:pt>
                <c:pt idx="376">
                  <c:v>4.7527549205090257E-4</c:v>
                </c:pt>
                <c:pt idx="377">
                  <c:v>4.7639370284029007E-4</c:v>
                </c:pt>
                <c:pt idx="378">
                  <c:v>4.7746679544815386E-4</c:v>
                </c:pt>
                <c:pt idx="379">
                  <c:v>4.7849445339479788E-4</c:v>
                </c:pt>
                <c:pt idx="380">
                  <c:v>4.7947637314812812E-4</c:v>
                </c:pt>
                <c:pt idx="381">
                  <c:v>4.8041226427305352E-4</c:v>
                </c:pt>
                <c:pt idx="382">
                  <c:v>4.8130184957464561E-4</c:v>
                </c:pt>
                <c:pt idx="383">
                  <c:v>4.8214486523495963E-4</c:v>
                </c:pt>
                <c:pt idx="384">
                  <c:v>4.8294106094342009E-4</c:v>
                </c:pt>
                <c:pt idx="385">
                  <c:v>4.8369020002068361E-4</c:v>
                </c:pt>
                <c:pt idx="386">
                  <c:v>4.843920595358907E-4</c:v>
                </c:pt>
                <c:pt idx="387">
                  <c:v>4.850464304172267E-4</c:v>
                </c:pt>
                <c:pt idx="388">
                  <c:v>4.856531175557143E-4</c:v>
                </c:pt>
                <c:pt idx="389">
                  <c:v>4.8621193990216587E-4</c:v>
                </c:pt>
                <c:pt idx="390">
                  <c:v>4.8672273055722835E-4</c:v>
                </c:pt>
                <c:pt idx="391">
                  <c:v>4.871853368544572E-4</c:v>
                </c:pt>
                <c:pt idx="392">
                  <c:v>4.8759962043636273E-4</c:v>
                </c:pt>
                <c:pt idx="393">
                  <c:v>4.8796545732337419E-4</c:v>
                </c:pt>
                <c:pt idx="394">
                  <c:v>4.8828273797567562E-4</c:v>
                </c:pt>
                <c:pt idx="395">
                  <c:v>4.885513673478681E-4</c:v>
                </c:pt>
                <c:pt idx="396">
                  <c:v>4.8877126493642158E-4</c:v>
                </c:pt>
                <c:pt idx="397">
                  <c:v>4.8894236481988255E-4</c:v>
                </c:pt>
                <c:pt idx="398">
                  <c:v>4.8906461569180992E-4</c:v>
                </c:pt>
                <c:pt idx="399">
                  <c:v>4.8913798088641588E-4</c:v>
                </c:pt>
                <c:pt idx="400">
                  <c:v>4.8916243839689313E-4</c:v>
                </c:pt>
                <c:pt idx="401">
                  <c:v>4.8913798088641631E-4</c:v>
                </c:pt>
                <c:pt idx="402">
                  <c:v>4.8906461569181068E-4</c:v>
                </c:pt>
                <c:pt idx="403">
                  <c:v>4.8894236481988363E-4</c:v>
                </c:pt>
                <c:pt idx="404">
                  <c:v>4.8877126493642321E-4</c:v>
                </c:pt>
                <c:pt idx="405">
                  <c:v>4.8855136734787005E-4</c:v>
                </c:pt>
                <c:pt idx="406">
                  <c:v>4.8828273797567811E-4</c:v>
                </c:pt>
                <c:pt idx="407">
                  <c:v>4.8796545732337701E-4</c:v>
                </c:pt>
                <c:pt idx="408">
                  <c:v>4.8759962043636588E-4</c:v>
                </c:pt>
                <c:pt idx="409">
                  <c:v>4.8718533685446083E-4</c:v>
                </c:pt>
                <c:pt idx="410">
                  <c:v>4.8672273055723231E-4</c:v>
                </c:pt>
                <c:pt idx="411">
                  <c:v>4.8621193990217021E-4</c:v>
                </c:pt>
                <c:pt idx="412">
                  <c:v>4.8565311755571902E-4</c:v>
                </c:pt>
                <c:pt idx="413">
                  <c:v>4.8504643041723185E-4</c:v>
                </c:pt>
                <c:pt idx="414">
                  <c:v>4.8439205953589623E-4</c:v>
                </c:pt>
                <c:pt idx="415">
                  <c:v>4.8369020002068957E-4</c:v>
                </c:pt>
                <c:pt idx="416">
                  <c:v>4.8294106094342638E-4</c:v>
                </c:pt>
                <c:pt idx="417">
                  <c:v>4.8214486523496641E-4</c:v>
                </c:pt>
                <c:pt idx="418">
                  <c:v>4.8130184957465282E-4</c:v>
                </c:pt>
                <c:pt idx="419">
                  <c:v>4.8041226427306095E-4</c:v>
                </c:pt>
                <c:pt idx="420">
                  <c:v>4.7947637314813593E-4</c:v>
                </c:pt>
                <c:pt idx="421">
                  <c:v>4.7849445339480612E-4</c:v>
                </c:pt>
                <c:pt idx="422">
                  <c:v>4.7746679544816243E-4</c:v>
                </c:pt>
                <c:pt idx="423">
                  <c:v>4.7639370284029907E-4</c:v>
                </c:pt>
                <c:pt idx="424">
                  <c:v>4.75275492050912E-4</c:v>
                </c:pt>
                <c:pt idx="425">
                  <c:v>4.7411249235176098E-4</c:v>
                </c:pt>
                <c:pt idx="426">
                  <c:v>4.7290504564510019E-4</c:v>
                </c:pt>
                <c:pt idx="427">
                  <c:v>4.7165350629618943E-4</c:v>
                </c:pt>
                <c:pt idx="428">
                  <c:v>4.7035824095999928E-4</c:v>
                </c:pt>
                <c:pt idx="429">
                  <c:v>4.6901962840223144E-4</c:v>
                </c:pt>
                <c:pt idx="430">
                  <c:v>4.6763805931477443E-4</c:v>
                </c:pt>
                <c:pt idx="431">
                  <c:v>4.6621393612571985E-4</c:v>
                </c:pt>
                <c:pt idx="432">
                  <c:v>4.6474767280407184E-4</c:v>
                </c:pt>
                <c:pt idx="433">
                  <c:v>4.6323969465927883E-4</c:v>
                </c:pt>
                <c:pt idx="434">
                  <c:v>4.616904381357247E-4</c:v>
                </c:pt>
                <c:pt idx="435">
                  <c:v>4.6010035060231949E-4</c:v>
                </c:pt>
                <c:pt idx="436">
                  <c:v>4.5846989013732965E-4</c:v>
                </c:pt>
                <c:pt idx="437">
                  <c:v>4.5679952530859353E-4</c:v>
                </c:pt>
                <c:pt idx="438">
                  <c:v>4.5508973494927033E-4</c:v>
                </c:pt>
                <c:pt idx="439">
                  <c:v>4.5334100792927096E-4</c:v>
                </c:pt>
                <c:pt idx="440">
                  <c:v>4.5155384292252512E-4</c:v>
                </c:pt>
                <c:pt idx="441">
                  <c:v>4.497287481702381E-4</c:v>
                </c:pt>
                <c:pt idx="442">
                  <c:v>4.4786624124029624E-4</c:v>
                </c:pt>
                <c:pt idx="443">
                  <c:v>4.4596684878297739E-4</c:v>
                </c:pt>
                <c:pt idx="444">
                  <c:v>4.4403110628313177E-4</c:v>
                </c:pt>
                <c:pt idx="445">
                  <c:v>4.4205955780899161E-4</c:v>
                </c:pt>
                <c:pt idx="446">
                  <c:v>4.4005275575777783E-4</c:v>
                </c:pt>
                <c:pt idx="447">
                  <c:v>4.3801126059826793E-4</c:v>
                </c:pt>
                <c:pt idx="448">
                  <c:v>4.3593564061049388E-4</c:v>
                </c:pt>
                <c:pt idx="449">
                  <c:v>4.338264716227375E-4</c:v>
                </c:pt>
                <c:pt idx="450">
                  <c:v>4.3168433674599485E-4</c:v>
                </c:pt>
                <c:pt idx="451">
                  <c:v>4.2950982610607977E-4</c:v>
                </c:pt>
                <c:pt idx="452">
                  <c:v>4.2730353657353725E-4</c:v>
                </c:pt>
                <c:pt idx="453">
                  <c:v>4.2506607149154184E-4</c:v>
                </c:pt>
                <c:pt idx="454">
                  <c:v>4.2279804040195099E-4</c:v>
                </c:pt>
                <c:pt idx="455">
                  <c:v>4.2050005876968891E-4</c:v>
                </c:pt>
                <c:pt idx="456">
                  <c:v>4.1817274770563359E-4</c:v>
                </c:pt>
                <c:pt idx="457">
                  <c:v>4.1581673368818101E-4</c:v>
                </c:pt>
                <c:pt idx="458">
                  <c:v>4.1343264828366051E-4</c:v>
                </c:pt>
                <c:pt idx="459">
                  <c:v>4.1102112786577452E-4</c:v>
                </c:pt>
                <c:pt idx="460">
                  <c:v>4.0858281333423617E-4</c:v>
                </c:pt>
                <c:pt idx="461">
                  <c:v>4.0611834983277865E-4</c:v>
                </c:pt>
                <c:pt idx="462">
                  <c:v>4.0362838646670624E-4</c:v>
                </c:pt>
                <c:pt idx="463">
                  <c:v>4.0111357602016151E-4</c:v>
                </c:pt>
                <c:pt idx="464">
                  <c:v>3.9857457467327778E-4</c:v>
                </c:pt>
                <c:pt idx="465">
                  <c:v>3.9601204171938685E-4</c:v>
                </c:pt>
                <c:pt idx="466">
                  <c:v>3.9342663928245173E-4</c:v>
                </c:pt>
                <c:pt idx="467">
                  <c:v>3.9081903203489057E-4</c:v>
                </c:pt>
                <c:pt idx="468">
                  <c:v>3.8818988691595945E-4</c:v>
                </c:pt>
                <c:pt idx="469">
                  <c:v>3.8553987285085719E-4</c:v>
                </c:pt>
                <c:pt idx="470">
                  <c:v>3.8286966047071727E-4</c:v>
                </c:pt>
                <c:pt idx="471">
                  <c:v>3.8017992183364665E-4</c:v>
                </c:pt>
                <c:pt idx="472">
                  <c:v>3.7747133014697111E-4</c:v>
                </c:pt>
                <c:pt idx="473">
                  <c:v>3.747445594908472E-4</c:v>
                </c:pt>
                <c:pt idx="474">
                  <c:v>3.7200028454339323E-4</c:v>
                </c:pt>
                <c:pt idx="475">
                  <c:v>3.6923918030749435E-4</c:v>
                </c:pt>
                <c:pt idx="476">
                  <c:v>3.6646192183943362E-4</c:v>
                </c:pt>
                <c:pt idx="477">
                  <c:v>3.6366918397949646E-4</c:v>
                </c:pt>
                <c:pt idx="478">
                  <c:v>3.6086164108469594E-4</c:v>
                </c:pt>
                <c:pt idx="479">
                  <c:v>3.5803996676376148E-4</c:v>
                </c:pt>
                <c:pt idx="480">
                  <c:v>3.5520483361453403E-4</c:v>
                </c:pt>
                <c:pt idx="481">
                  <c:v>3.523569129639042E-4</c:v>
                </c:pt>
                <c:pt idx="482">
                  <c:v>3.4949687461042952E-4</c:v>
                </c:pt>
                <c:pt idx="483">
                  <c:v>3.4662538656976414E-4</c:v>
                </c:pt>
                <c:pt idx="484">
                  <c:v>3.4374311482302916E-4</c:v>
                </c:pt>
                <c:pt idx="485">
                  <c:v>3.4085072306825172E-4</c:v>
                </c:pt>
                <c:pt idx="486">
                  <c:v>3.3794887247499408E-4</c:v>
                </c:pt>
                <c:pt idx="487">
                  <c:v>3.3503822144229485E-4</c:v>
                </c:pt>
                <c:pt idx="488">
                  <c:v>3.3211942536003812E-4</c:v>
                </c:pt>
                <c:pt idx="489">
                  <c:v>3.2919313637386324E-4</c:v>
                </c:pt>
                <c:pt idx="490">
                  <c:v>3.262600031537265E-4</c:v>
                </c:pt>
                <c:pt idx="491">
                  <c:v>3.2332067066622057E-4</c:v>
                </c:pt>
                <c:pt idx="492">
                  <c:v>3.2037577995075385E-4</c:v>
                </c:pt>
                <c:pt idx="493">
                  <c:v>3.1742596789969012E-4</c:v>
                </c:pt>
                <c:pt idx="494">
                  <c:v>3.1447186704254413E-4</c:v>
                </c:pt>
                <c:pt idx="495">
                  <c:v>3.1151410533432371E-4</c:v>
                </c:pt>
                <c:pt idx="496">
                  <c:v>3.085533059481082E-4</c:v>
                </c:pt>
                <c:pt idx="497">
                  <c:v>3.0559008707194666E-4</c:v>
                </c:pt>
                <c:pt idx="498">
                  <c:v>3.0262506171015711E-4</c:v>
                </c:pt>
                <c:pt idx="499">
                  <c:v>2.9965883748910287E-4</c:v>
                </c:pt>
                <c:pt idx="500">
                  <c:v>2.9669201646751993E-4</c:v>
                </c:pt>
                <c:pt idx="501">
                  <c:v>2.937251949514635E-4</c:v>
                </c:pt>
                <c:pt idx="502">
                  <c:v>2.9075896331393948E-4</c:v>
                </c:pt>
                <c:pt idx="503">
                  <c:v>2.8779390581928254E-4</c:v>
                </c:pt>
                <c:pt idx="504">
                  <c:v>2.8483060045233642E-4</c:v>
                </c:pt>
                <c:pt idx="505">
                  <c:v>2.8186961875249252E-4</c:v>
                </c:pt>
                <c:pt idx="506">
                  <c:v>2.789115256526345E-4</c:v>
                </c:pt>
                <c:pt idx="507">
                  <c:v>2.7595687932303414E-4</c:v>
                </c:pt>
                <c:pt idx="508">
                  <c:v>2.7300623102024233E-4</c:v>
                </c:pt>
                <c:pt idx="509">
                  <c:v>2.7006012494101031E-4</c:v>
                </c:pt>
                <c:pt idx="510">
                  <c:v>2.6711909808127738E-4</c:v>
                </c:pt>
                <c:pt idx="511">
                  <c:v>2.6418368010025327E-4</c:v>
                </c:pt>
                <c:pt idx="512">
                  <c:v>2.6125439318962207E-4</c:v>
                </c:pt>
                <c:pt idx="513">
                  <c:v>2.5833175194789055E-4</c:v>
                </c:pt>
                <c:pt idx="514">
                  <c:v>2.5541626325989767E-4</c:v>
                </c:pt>
                <c:pt idx="515">
                  <c:v>2.5250842618150223E-4</c:v>
                </c:pt>
                <c:pt idx="516">
                  <c:v>2.4960873182945707E-4</c:v>
                </c:pt>
                <c:pt idx="517">
                  <c:v>2.4671766327647869E-4</c:v>
                </c:pt>
                <c:pt idx="518">
                  <c:v>2.4383569545151579E-4</c:v>
                </c:pt>
                <c:pt idx="519">
                  <c:v>2.4096329504521462E-4</c:v>
                </c:pt>
                <c:pt idx="520">
                  <c:v>2.3810092042057985E-4</c:v>
                </c:pt>
                <c:pt idx="521">
                  <c:v>2.35249021528822E-4</c:v>
                </c:pt>
                <c:pt idx="522">
                  <c:v>2.3240803983038072E-4</c:v>
                </c:pt>
                <c:pt idx="523">
                  <c:v>2.2957840822110967E-4</c:v>
                </c:pt>
                <c:pt idx="524">
                  <c:v>2.2676055096360588E-4</c:v>
                </c:pt>
                <c:pt idx="525">
                  <c:v>2.2395488362366095E-4</c:v>
                </c:pt>
                <c:pt idx="526">
                  <c:v>2.2116181301181092E-4</c:v>
                </c:pt>
                <c:pt idx="527">
                  <c:v>2.1838173712995652E-4</c:v>
                </c:pt>
                <c:pt idx="528">
                  <c:v>2.1561504512302308E-4</c:v>
                </c:pt>
                <c:pt idx="529">
                  <c:v>2.1286211723562585E-4</c:v>
                </c:pt>
                <c:pt idx="530">
                  <c:v>2.101233247737038E-4</c:v>
                </c:pt>
                <c:pt idx="531">
                  <c:v>2.0739903007108178E-4</c:v>
                </c:pt>
                <c:pt idx="532">
                  <c:v>2.0468958646091833E-4</c:v>
                </c:pt>
                <c:pt idx="533">
                  <c:v>2.0199533825199267E-4</c:v>
                </c:pt>
                <c:pt idx="534">
                  <c:v>1.9931662070978275E-4</c:v>
                </c:pt>
                <c:pt idx="535">
                  <c:v>1.9665376004228353E-4</c:v>
                </c:pt>
                <c:pt idx="536">
                  <c:v>1.9400707339050968E-4</c:v>
                </c:pt>
                <c:pt idx="537">
                  <c:v>1.9137686882362897E-4</c:v>
                </c:pt>
                <c:pt idx="538">
                  <c:v>1.88763445338665E-4</c:v>
                </c:pt>
                <c:pt idx="539">
                  <c:v>1.8616709286470922E-4</c:v>
                </c:pt>
                <c:pt idx="540">
                  <c:v>1.8358809227157828E-4</c:v>
                </c:pt>
                <c:pt idx="541">
                  <c:v>1.8102671538285079E-4</c:v>
                </c:pt>
                <c:pt idx="542">
                  <c:v>1.7848322499321561E-4</c:v>
                </c:pt>
                <c:pt idx="543">
                  <c:v>1.7595787489006149E-4</c:v>
                </c:pt>
                <c:pt idx="544">
                  <c:v>1.7345090987923607E-4</c:v>
                </c:pt>
                <c:pt idx="545">
                  <c:v>1.7096256581490042E-4</c:v>
                </c:pt>
                <c:pt idx="546">
                  <c:v>1.6849306963340332E-4</c:v>
                </c:pt>
                <c:pt idx="547">
                  <c:v>1.6604263939109753E-4</c:v>
                </c:pt>
                <c:pt idx="548">
                  <c:v>1.6361148430601972E-4</c:v>
                </c:pt>
                <c:pt idx="549">
                  <c:v>1.6119980480335257E-4</c:v>
                </c:pt>
                <c:pt idx="550">
                  <c:v>1.5880779256458759E-4</c:v>
                </c:pt>
                <c:pt idx="551">
                  <c:v>1.5643563058030497E-4</c:v>
                </c:pt>
                <c:pt idx="552">
                  <c:v>1.5408349320648551E-4</c:v>
                </c:pt>
                <c:pt idx="553">
                  <c:v>1.5175154622426926E-4</c:v>
                </c:pt>
                <c:pt idx="554">
                  <c:v>1.49439946903073E-4</c:v>
                </c:pt>
                <c:pt idx="555">
                  <c:v>1.4714884406697928E-4</c:v>
                </c:pt>
                <c:pt idx="556">
                  <c:v>1.4487837816430771E-4</c:v>
                </c:pt>
                <c:pt idx="557">
                  <c:v>1.4262868134027777E-4</c:v>
                </c:pt>
                <c:pt idx="558">
                  <c:v>1.4039987751267451E-4</c:v>
                </c:pt>
                <c:pt idx="559">
                  <c:v>1.3819208245042302E-4</c:v>
                </c:pt>
                <c:pt idx="560">
                  <c:v>1.3600540385498271E-4</c:v>
                </c:pt>
                <c:pt idx="561">
                  <c:v>1.3383994144446597E-4</c:v>
                </c:pt>
                <c:pt idx="562">
                  <c:v>1.3169578704039093E-4</c:v>
                </c:pt>
                <c:pt idx="563">
                  <c:v>1.2957302465697279E-4</c:v>
                </c:pt>
                <c:pt idx="564">
                  <c:v>1.2747173059286207E-4</c:v>
                </c:pt>
                <c:pt idx="565">
                  <c:v>1.2539197352523439E-4</c:v>
                </c:pt>
                <c:pt idx="566">
                  <c:v>1.2333381460613899E-4</c:v>
                </c:pt>
                <c:pt idx="567">
                  <c:v>1.2129730756101133E-4</c:v>
                </c:pt>
                <c:pt idx="568">
                  <c:v>1.1928249878925648E-4</c:v>
                </c:pt>
                <c:pt idx="569">
                  <c:v>1.1728942746680874E-4</c:v>
                </c:pt>
                <c:pt idx="570">
                  <c:v>1.1531812565057463E-4</c:v>
                </c:pt>
                <c:pt idx="571">
                  <c:v>1.1336861838466512E-4</c:v>
                </c:pt>
                <c:pt idx="572">
                  <c:v>1.114409238083243E-4</c:v>
                </c:pt>
                <c:pt idx="573">
                  <c:v>1.0953505326546219E-4</c:v>
                </c:pt>
                <c:pt idx="574">
                  <c:v>1.0765101141569839E-4</c:v>
                </c:pt>
                <c:pt idx="575">
                  <c:v>1.0578879634682591E-4</c:v>
                </c:pt>
                <c:pt idx="576">
                  <c:v>1.0394839968860355E-4</c:v>
                </c:pt>
                <c:pt idx="577">
                  <c:v>1.0212980672778597E-4</c:v>
                </c:pt>
                <c:pt idx="578">
                  <c:v>1.0033299652430225E-4</c:v>
                </c:pt>
                <c:pt idx="579">
                  <c:v>9.8557942028493364E-5</c:v>
                </c:pt>
                <c:pt idx="580">
                  <c:v>9.6804610199320858E-5</c:v>
                </c:pt>
                <c:pt idx="581">
                  <c:v>9.5072962123458554E-5</c:v>
                </c:pt>
                <c:pt idx="582">
                  <c:v>9.3362953135181707E-5</c:v>
                </c:pt>
                <c:pt idx="583">
                  <c:v>9.1674532936967577E-5</c:v>
                </c:pt>
                <c:pt idx="584">
                  <c:v>9.0007645720723359E-5</c:v>
                </c:pt>
                <c:pt idx="585">
                  <c:v>8.8362230289557611E-5</c:v>
                </c:pt>
                <c:pt idx="586">
                  <c:v>8.6738220180013526E-5</c:v>
                </c:pt>
                <c:pt idx="587">
                  <c:v>8.5135543784682678E-5</c:v>
                </c:pt>
                <c:pt idx="588">
                  <c:v>8.3554124475119455E-5</c:v>
                </c:pt>
                <c:pt idx="589">
                  <c:v>8.1993880724977458E-5</c:v>
                </c:pt>
                <c:pt idx="590">
                  <c:v>8.045472623329106E-5</c:v>
                </c:pt>
                <c:pt idx="591">
                  <c:v>7.8936570047825354E-5</c:v>
                </c:pt>
                <c:pt idx="592">
                  <c:v>7.7439316688420755E-5</c:v>
                </c:pt>
                <c:pt idx="593">
                  <c:v>7.5962866270258436E-5</c:v>
                </c:pt>
                <c:pt idx="594">
                  <c:v>7.4507114626975063E-5</c:v>
                </c:pt>
                <c:pt idx="595">
                  <c:v>7.3071953433556774E-5</c:v>
                </c:pt>
                <c:pt idx="596">
                  <c:v>7.1657270328942942E-5</c:v>
                </c:pt>
                <c:pt idx="597">
                  <c:v>7.0262949038273247E-5</c:v>
                </c:pt>
                <c:pt idx="598">
                  <c:v>6.8888869494711509E-5</c:v>
                </c:pt>
                <c:pt idx="599">
                  <c:v>6.7534907960782847E-5</c:v>
                </c:pt>
                <c:pt idx="600">
                  <c:v>6.6200937149160869E-5</c:v>
                </c:pt>
                <c:pt idx="601">
                  <c:v>6.4886826342844413E-5</c:v>
                </c:pt>
                <c:pt idx="602">
                  <c:v>6.3592441514664005E-5</c:v>
                </c:pt>
                <c:pt idx="603">
                  <c:v>6.2317645446060904E-5</c:v>
                </c:pt>
                <c:pt idx="604">
                  <c:v>6.1062297845081815E-5</c:v>
                </c:pt>
                <c:pt idx="605">
                  <c:v>5.9826255463535532E-5</c:v>
                </c:pt>
                <c:pt idx="606">
                  <c:v>5.8609372213258337E-5</c:v>
                </c:pt>
                <c:pt idx="607">
                  <c:v>5.7411499281437344E-5</c:v>
                </c:pt>
                <c:pt idx="608">
                  <c:v>5.6232485244941884E-5</c:v>
                </c:pt>
                <c:pt idx="609">
                  <c:v>5.5072176183615986E-5</c:v>
                </c:pt>
                <c:pt idx="610">
                  <c:v>5.3930415792485071E-5</c:v>
                </c:pt>
                <c:pt idx="611">
                  <c:v>5.2807045492833172E-5</c:v>
                </c:pt>
                <c:pt idx="612">
                  <c:v>5.1701904542107671E-5</c:v>
                </c:pt>
                <c:pt idx="613">
                  <c:v>5.0614830142610828E-5</c:v>
                </c:pt>
                <c:pt idx="614">
                  <c:v>4.9545657548938761E-5</c:v>
                </c:pt>
                <c:pt idx="615">
                  <c:v>4.8494220174130142E-5</c:v>
                </c:pt>
                <c:pt idx="616">
                  <c:v>4.7460349694489081E-5</c:v>
                </c:pt>
                <c:pt idx="617">
                  <c:v>4.6443876153047685E-5</c:v>
                </c:pt>
                <c:pt idx="618">
                  <c:v>4.5444628061635815E-5</c:v>
                </c:pt>
                <c:pt idx="619">
                  <c:v>4.4462432501527345E-5</c:v>
                </c:pt>
                <c:pt idx="620">
                  <c:v>4.3497115222633356E-5</c:v>
                </c:pt>
                <c:pt idx="621">
                  <c:v>4.2548500741214877E-5</c:v>
                </c:pt>
                <c:pt idx="622">
                  <c:v>4.1616412436089204E-5</c:v>
                </c:pt>
                <c:pt idx="623">
                  <c:v>4.0700672643305191E-5</c:v>
                </c:pt>
                <c:pt idx="624">
                  <c:v>3.9801102749265043E-5</c:v>
                </c:pt>
                <c:pt idx="625">
                  <c:v>3.8917523282271044E-5</c:v>
                </c:pt>
                <c:pt idx="626">
                  <c:v>3.8049754002477921E-5</c:v>
                </c:pt>
                <c:pt idx="627">
                  <c:v>3.7197613990232297E-5</c:v>
                </c:pt>
                <c:pt idx="628">
                  <c:v>3.6360921732783134E-5</c:v>
                </c:pt>
                <c:pt idx="629">
                  <c:v>3.553949520934748E-5</c:v>
                </c:pt>
                <c:pt idx="630">
                  <c:v>3.4733151974518447E-5</c:v>
                </c:pt>
                <c:pt idx="631">
                  <c:v>3.3941709240002786E-5</c:v>
                </c:pt>
                <c:pt idx="632">
                  <c:v>3.3164983954677613E-5</c:v>
                </c:pt>
                <c:pt idx="633">
                  <c:v>3.2402792882956752E-5</c:v>
                </c:pt>
                <c:pt idx="634">
                  <c:v>3.1654952681458826E-5</c:v>
                </c:pt>
                <c:pt idx="635">
                  <c:v>3.0921279973970491E-5</c:v>
                </c:pt>
                <c:pt idx="636">
                  <c:v>3.0201591424699451E-5</c:v>
                </c:pt>
                <c:pt idx="637">
                  <c:v>2.949570380981345E-5</c:v>
                </c:pt>
                <c:pt idx="638">
                  <c:v>2.8803434087262329E-5</c:v>
                </c:pt>
                <c:pt idx="639">
                  <c:v>2.8124599464881899E-5</c:v>
                </c:pt>
                <c:pt idx="640">
                  <c:v>2.7459017466779304E-5</c:v>
                </c:pt>
                <c:pt idx="641">
                  <c:v>2.6806505998000895E-5</c:v>
                </c:pt>
                <c:pt idx="642">
                  <c:v>2.616688340748471E-5</c:v>
                </c:pt>
                <c:pt idx="643">
                  <c:v>2.5539968549300841E-5</c:v>
                </c:pt>
                <c:pt idx="644">
                  <c:v>2.492558084218415E-5</c:v>
                </c:pt>
                <c:pt idx="645">
                  <c:v>2.4323540327364696E-5</c:v>
                </c:pt>
                <c:pt idx="646">
                  <c:v>2.3733667724702368E-5</c:v>
                </c:pt>
                <c:pt idx="647">
                  <c:v>2.3155784487133316E-5</c:v>
                </c:pt>
                <c:pt idx="648">
                  <c:v>2.25897128534367E-5</c:v>
                </c:pt>
                <c:pt idx="649">
                  <c:v>2.203527589933111E-5</c:v>
                </c:pt>
                <c:pt idx="650">
                  <c:v>2.1492297586911107E-5</c:v>
                </c:pt>
                <c:pt idx="651">
                  <c:v>2.0960602812435229E-5</c:v>
                </c:pt>
                <c:pt idx="652">
                  <c:v>2.0440017452477479E-5</c:v>
                </c:pt>
                <c:pt idx="653">
                  <c:v>1.9930368408455388E-5</c:v>
                </c:pt>
                <c:pt idx="654">
                  <c:v>1.9431483649548319E-5</c:v>
                </c:pt>
                <c:pt idx="655">
                  <c:v>1.8943192254020722E-5</c:v>
                </c:pt>
                <c:pt idx="656">
                  <c:v>1.8465324448965409E-5</c:v>
                </c:pt>
                <c:pt idx="657">
                  <c:v>1.799771164848309E-5</c:v>
                </c:pt>
                <c:pt idx="658">
                  <c:v>1.7540186490314647E-5</c:v>
                </c:pt>
                <c:pt idx="659">
                  <c:v>1.7092582870943614E-5</c:v>
                </c:pt>
                <c:pt idx="660">
                  <c:v>1.665473597918672E-5</c:v>
                </c:pt>
                <c:pt idx="661">
                  <c:v>1.6226482328291121E-5</c:v>
                </c:pt>
                <c:pt idx="662">
                  <c:v>1.5807659786557284E-5</c:v>
                </c:pt>
                <c:pt idx="663">
                  <c:v>1.5398107606507337E-5</c:v>
                </c:pt>
                <c:pt idx="664">
                  <c:v>1.4997666452618844E-5</c:v>
                </c:pt>
                <c:pt idx="665">
                  <c:v>1.4606178427644664E-5</c:v>
                </c:pt>
                <c:pt idx="666">
                  <c:v>1.4223487097540036E-5</c:v>
                </c:pt>
                <c:pt idx="667">
                  <c:v>1.3849437515018132E-5</c:v>
                </c:pt>
                <c:pt idx="668">
                  <c:v>1.3483876241756208E-5</c:v>
                </c:pt>
                <c:pt idx="669">
                  <c:v>1.3126651369274293E-5</c:v>
                </c:pt>
                <c:pt idx="670">
                  <c:v>1.2777612538509152E-5</c:v>
                </c:pt>
                <c:pt idx="671">
                  <c:v>1.243661095810629E-5</c:v>
                </c:pt>
                <c:pt idx="672">
                  <c:v>1.2103499421453129E-5</c:v>
                </c:pt>
                <c:pt idx="673">
                  <c:v>1.1778132322476791E-5</c:v>
                </c:pt>
                <c:pt idx="674">
                  <c:v>1.1460365670230063E-5</c:v>
                </c:pt>
                <c:pt idx="675">
                  <c:v>1.1150057102289365E-5</c:v>
                </c:pt>
                <c:pt idx="676">
                  <c:v>1.0847065896988756E-5</c:v>
                </c:pt>
                <c:pt idx="677">
                  <c:v>1.0551252984514134E-5</c:v>
                </c:pt>
                <c:pt idx="678">
                  <c:v>1.0262480956881907E-5</c:v>
                </c:pt>
                <c:pt idx="679">
                  <c:v>9.9806140768265377E-6</c:v>
                </c:pt>
                <c:pt idx="680">
                  <c:v>9.7055182856214882E-6</c:v>
                </c:pt>
                <c:pt idx="681">
                  <c:v>9.4370612098581096E-6</c:v>
                </c:pt>
                <c:pt idx="682">
                  <c:v>9.1751121672070845E-6</c:v>
                </c:pt>
                <c:pt idx="683">
                  <c:v>8.9195421711870389E-6</c:v>
                </c:pt>
                <c:pt idx="684">
                  <c:v>8.6702239349650079E-6</c:v>
                </c:pt>
                <c:pt idx="685">
                  <c:v>8.4270318742133356E-6</c:v>
                </c:pt>
                <c:pt idx="686">
                  <c:v>8.1898421090476474E-6</c:v>
                </c:pt>
                <c:pt idx="687">
                  <c:v>7.9585324650703237E-6</c:v>
                </c:pt>
                <c:pt idx="688">
                  <c:v>7.7329824735441363E-6</c:v>
                </c:pt>
                <c:pt idx="689">
                  <c:v>7.5130733707202277E-6</c:v>
                </c:pt>
                <c:pt idx="690">
                  <c:v>7.2986880963448628E-6</c:v>
                </c:pt>
                <c:pt idx="691">
                  <c:v>7.089711291368974E-6</c:v>
                </c:pt>
                <c:pt idx="692">
                  <c:v>6.886029294884689E-6</c:v>
                </c:pt>
                <c:pt idx="693">
                  <c:v>6.6875301403125454E-6</c:v>
                </c:pt>
                <c:pt idx="694">
                  <c:v>6.494103550863228E-6</c:v>
                </c:pt>
                <c:pt idx="695">
                  <c:v>6.305640934297233E-6</c:v>
                </c:pt>
                <c:pt idx="696">
                  <c:v>6.1220353770059376E-6</c:v>
                </c:pt>
                <c:pt idx="697">
                  <c:v>5.9431816374370676E-6</c:v>
                </c:pt>
                <c:pt idx="698">
                  <c:v>5.7689761388875607E-6</c:v>
                </c:pt>
                <c:pt idx="699">
                  <c:v>5.5993169616864456E-6</c:v>
                </c:pt>
                <c:pt idx="700">
                  <c:v>5.4341038347902457E-6</c:v>
                </c:pt>
                <c:pt idx="701">
                  <c:v>5.2732381268130189E-6</c:v>
                </c:pt>
                <c:pt idx="702">
                  <c:v>5.1166228365130399E-6</c:v>
                </c:pt>
                <c:pt idx="703">
                  <c:v>4.9641625827576852E-6</c:v>
                </c:pt>
                <c:pt idx="704">
                  <c:v>4.815763593987998E-6</c:v>
                </c:pt>
                <c:pt idx="705">
                  <c:v>4.6713336972039395E-6</c:v>
                </c:pt>
                <c:pt idx="706">
                  <c:v>4.5307823064911604E-6</c:v>
                </c:pt>
                <c:pt idx="707">
                  <c:v>4.3940204111097765E-6</c:v>
                </c:pt>
                <c:pt idx="708">
                  <c:v>4.2609605631652813E-6</c:v>
                </c:pt>
                <c:pt idx="709">
                  <c:v>4.1315168648815025E-6</c:v>
                </c:pt>
                <c:pt idx="710">
                  <c:v>4.0056049554951167E-6</c:v>
                </c:pt>
                <c:pt idx="711">
                  <c:v>3.8831419977909059E-6</c:v>
                </c:pt>
                <c:pt idx="712">
                  <c:v>3.7640466642966413E-6</c:v>
                </c:pt>
                <c:pt idx="713">
                  <c:v>3.6482391231561338E-6</c:v>
                </c:pt>
                <c:pt idx="714">
                  <c:v>3.5356410236986005E-6</c:v>
                </c:pt>
                <c:pt idx="715">
                  <c:v>3.4261754817222292E-6</c:v>
                </c:pt>
                <c:pt idx="716">
                  <c:v>3.3197670645093738E-6</c:v>
                </c:pt>
                <c:pt idx="717">
                  <c:v>3.2163417755905751E-6</c:v>
                </c:pt>
                <c:pt idx="718">
                  <c:v>3.115827039274106E-6</c:v>
                </c:pt>
                <c:pt idx="719">
                  <c:v>3.018151684957549E-6</c:v>
                </c:pt>
                <c:pt idx="720">
                  <c:v>2.9232459312373768E-6</c:v>
                </c:pt>
                <c:pt idx="721">
                  <c:v>2.8310413698322841E-6</c:v>
                </c:pt>
                <c:pt idx="722">
                  <c:v>2.7414709493355876E-6</c:v>
                </c:pt>
                <c:pt idx="723">
                  <c:v>2.6544689588116553E-6</c:v>
                </c:pt>
                <c:pt idx="724">
                  <c:v>2.5699710112509783E-6</c:v>
                </c:pt>
                <c:pt idx="725">
                  <c:v>2.4879140268981181E-6</c:v>
                </c:pt>
                <c:pt idx="726">
                  <c:v>2.4082362164664206E-6</c:v>
                </c:pt>
                <c:pt idx="727">
                  <c:v>2.3308770642529878E-6</c:v>
                </c:pt>
                <c:pt idx="728">
                  <c:v>2.2557773111670752E-6</c:v>
                </c:pt>
                <c:pt idx="729">
                  <c:v>2.1828789376847067E-6</c:v>
                </c:pt>
                <c:pt idx="730">
                  <c:v>2.1121251467419247E-6</c:v>
                </c:pt>
                <c:pt idx="731">
                  <c:v>2.043460346578761E-6</c:v>
                </c:pt>
                <c:pt idx="732">
                  <c:v>1.9768301335456394E-6</c:v>
                </c:pt>
                <c:pt idx="733">
                  <c:v>1.9121812748835779E-6</c:v>
                </c:pt>
                <c:pt idx="734">
                  <c:v>1.8494616914892116E-6</c:v>
                </c:pt>
                <c:pt idx="735">
                  <c:v>1.7886204406752781E-6</c:v>
                </c:pt>
                <c:pt idx="736">
                  <c:v>1.7296076989369128E-6</c:v>
                </c:pt>
                <c:pt idx="737">
                  <c:v>1.6723747447337238E-6</c:v>
                </c:pt>
                <c:pt idx="738">
                  <c:v>1.6168739412972679E-6</c:v>
                </c:pt>
                <c:pt idx="739">
                  <c:v>1.5630587194732665E-6</c:v>
                </c:pt>
                <c:pt idx="740">
                  <c:v>1.5108835606075099E-6</c:v>
                </c:pt>
                <c:pt idx="741">
                  <c:v>1.4603039794840913E-6</c:v>
                </c:pt>
                <c:pt idx="742">
                  <c:v>1.4112765073243257E-6</c:v>
                </c:pt>
                <c:pt idx="743">
                  <c:v>1.3637586748543168E-6</c:v>
                </c:pt>
                <c:pt idx="744">
                  <c:v>1.3177089954488908E-6</c:v>
                </c:pt>
                <c:pt idx="745">
                  <c:v>1.2730869483592623E-6</c:v>
                </c:pt>
                <c:pt idx="746">
                  <c:v>1.2298529620314992E-6</c:v>
                </c:pt>
                <c:pt idx="747">
                  <c:v>1.1879683975225858E-6</c:v>
                </c:pt>
                <c:pt idx="748">
                  <c:v>1.1473955320205153E-6</c:v>
                </c:pt>
                <c:pt idx="749">
                  <c:v>1.1080975424746402E-6</c:v>
                </c:pt>
                <c:pt idx="750">
                  <c:v>1.0700384893421542E-6</c:v>
                </c:pt>
                <c:pt idx="751">
                  <c:v>1.033183300456326E-6</c:v>
                </c:pt>
                <c:pt idx="752">
                  <c:v>9.974977550218348E-7</c:v>
                </c:pt>
                <c:pt idx="753">
                  <c:v>9.6294846774226522E-7</c:v>
                </c:pt>
                <c:pt idx="754">
                  <c:v>9.2950287308458397E-7</c:v>
                </c:pt>
                <c:pt idx="755">
                  <c:v>8.9712920968512782E-7</c:v>
                </c:pt>
                <c:pt idx="756">
                  <c:v>8.6579650490140225E-7</c:v>
                </c:pt>
                <c:pt idx="757">
                  <c:v>8.3547455951373472E-7</c:v>
                </c:pt>
                <c:pt idx="758">
                  <c:v>8.0613393258057221E-7</c:v>
                </c:pt>
                <c:pt idx="759">
                  <c:v>7.7774592645099224E-7</c:v>
                </c:pt>
                <c:pt idx="760">
                  <c:v>7.5028257193774872E-7</c:v>
                </c:pt>
                <c:pt idx="761">
                  <c:v>7.2371661365395959E-7</c:v>
                </c:pt>
                <c:pt idx="762">
                  <c:v>6.9802149551630679E-7</c:v>
                </c:pt>
                <c:pt idx="763">
                  <c:v>6.731713464174173E-7</c:v>
                </c:pt>
                <c:pt idx="764">
                  <c:v>6.4914096606988012E-7</c:v>
                </c:pt>
                <c:pt idx="765">
                  <c:v>6.2590581102413697E-7</c:v>
                </c:pt>
                <c:pt idx="766">
                  <c:v>6.0344198086230743E-7</c:v>
                </c:pt>
                <c:pt idx="767">
                  <c:v>5.8172620456979245E-7</c:v>
                </c:pt>
                <c:pt idx="768">
                  <c:v>5.6073582708632889E-7</c:v>
                </c:pt>
                <c:pt idx="769">
                  <c:v>5.4044879603796997E-7</c:v>
                </c:pt>
                <c:pt idx="770">
                  <c:v>5.2084364865130904E-7</c:v>
                </c:pt>
                <c:pt idx="771">
                  <c:v>5.0189949885106736E-7</c:v>
                </c:pt>
                <c:pt idx="772">
                  <c:v>4.8359602454201521E-7</c:v>
                </c:pt>
                <c:pt idx="773">
                  <c:v>4.6591345507603821E-7</c:v>
                </c:pt>
                <c:pt idx="774">
                  <c:v>4.488325589049836E-7</c:v>
                </c:pt>
                <c:pt idx="775">
                  <c:v>4.3233463141979432E-7</c:v>
                </c:pt>
                <c:pt idx="776">
                  <c:v>4.1640148297627644E-7</c:v>
                </c:pt>
                <c:pt idx="777">
                  <c:v>4.0101542710770665E-7</c:v>
                </c:pt>
                <c:pt idx="778">
                  <c:v>3.861592689243606E-7</c:v>
                </c:pt>
                <c:pt idx="779">
                  <c:v>3.718162936998983E-7</c:v>
                </c:pt>
                <c:pt idx="780">
                  <c:v>3.5797025564442245E-7</c:v>
                </c:pt>
                <c:pt idx="781">
                  <c:v>3.4460536686390991E-7</c:v>
                </c:pt>
                <c:pt idx="782">
                  <c:v>3.3170628650558796E-7</c:v>
                </c:pt>
                <c:pt idx="783">
                  <c:v>3.192581100887242E-7</c:v>
                </c:pt>
                <c:pt idx="784">
                  <c:v>3.0724635902019017E-7</c:v>
                </c:pt>
                <c:pt idx="785">
                  <c:v>2.9565697029404972E-7</c:v>
                </c:pt>
                <c:pt idx="786">
                  <c:v>2.8447628637433366E-7</c:v>
                </c:pt>
                <c:pt idx="787">
                  <c:v>2.7369104526006065E-7</c:v>
                </c:pt>
                <c:pt idx="788">
                  <c:v>2.6328837073148102E-7</c:v>
                </c:pt>
                <c:pt idx="789">
                  <c:v>2.5325576277642535E-7</c:v>
                </c:pt>
                <c:pt idx="790">
                  <c:v>2.435810881955701E-7</c:v>
                </c:pt>
                <c:pt idx="791">
                  <c:v>2.3425257138534367E-7</c:v>
                </c:pt>
                <c:pt idx="792">
                  <c:v>2.2525878529713191E-7</c:v>
                </c:pt>
                <c:pt idx="793">
                  <c:v>2.1658864257136415E-7</c:v>
                </c:pt>
                <c:pt idx="794">
                  <c:v>2.0823138684500256E-7</c:v>
                </c:pt>
                <c:pt idx="795">
                  <c:v>2.001765842308893E-7</c:v>
                </c:pt>
                <c:pt idx="796">
                  <c:v>1.9241411496735237E-7</c:v>
                </c:pt>
                <c:pt idx="797">
                  <c:v>1.8493416523640996E-7</c:v>
                </c:pt>
                <c:pt idx="798">
                  <c:v>1.7772721914886817E-7</c:v>
                </c:pt>
                <c:pt idx="799">
                  <c:v>1.7078405089455298E-7</c:v>
                </c:pt>
                <c:pt idx="800">
                  <c:v>1.6409571705587622E-7</c:v>
                </c:pt>
              </c:numCache>
            </c:numRef>
          </c:yVal>
          <c:smooth val="1"/>
        </c:ser>
        <c:ser>
          <c:idx val="2"/>
          <c:order val="2"/>
          <c:tx>
            <c:v>Altura</c:v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(Calculos!$B$4,Calculos!$B$4)</c:f>
              <c:numCache>
                <c:formatCode>0</c:formatCode>
                <c:ptCount val="2"/>
                <c:pt idx="0">
                  <c:v>183.11999999999969</c:v>
                </c:pt>
                <c:pt idx="1">
                  <c:v>183.11999999999969</c:v>
                </c:pt>
              </c:numCache>
            </c:numRef>
          </c:xVal>
          <c:yVal>
            <c:numRef>
              <c:f>(Calculos!$C$6,Calculos!$B$6)</c:f>
              <c:numCache>
                <c:formatCode>0.000000000</c:formatCode>
                <c:ptCount val="2"/>
                <c:pt idx="0" formatCode="General">
                  <c:v>0</c:v>
                </c:pt>
                <c:pt idx="1">
                  <c:v>4.9045935958923887E-4</c:v>
                </c:pt>
              </c:numCache>
            </c:numRef>
          </c:yVal>
          <c:smooth val="1"/>
        </c:ser>
        <c:axId val="40023168"/>
        <c:axId val="40025472"/>
      </c:scatterChart>
      <c:valAx>
        <c:axId val="40023168"/>
        <c:scaling>
          <c:orientation val="minMax"/>
          <c:max val="190"/>
          <c:min val="145"/>
        </c:scaling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Altura</a:t>
                </a:r>
                <a:r>
                  <a:rPr lang="pt-BR" baseline="0"/>
                  <a:t> (cm)</a:t>
                </a:r>
                <a:endParaRPr lang="pt-BR"/>
              </a:p>
            </c:rich>
          </c:tx>
          <c:layout/>
        </c:title>
        <c:numFmt formatCode="General" sourceLinked="1"/>
        <c:majorTickMark val="cross"/>
        <c:tickLblPos val="nextTo"/>
        <c:crossAx val="40025472"/>
        <c:crosses val="autoZero"/>
        <c:crossBetween val="midCat"/>
        <c:majorUnit val="5"/>
      </c:valAx>
      <c:valAx>
        <c:axId val="40025472"/>
        <c:scaling>
          <c:orientation val="minMax"/>
        </c:scaling>
        <c:delete val="1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0000000" sourceLinked="1"/>
        <c:majorTickMark val="none"/>
        <c:tickLblPos val="none"/>
        <c:crossAx val="400231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100852</xdr:colOff>
      <xdr:row>2</xdr:row>
      <xdr:rowOff>347382</xdr:rowOff>
    </xdr:from>
    <xdr:to>
      <xdr:col>34</xdr:col>
      <xdr:colOff>156882</xdr:colOff>
      <xdr:row>18</xdr:row>
      <xdr:rowOff>33617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S24"/>
  <sheetViews>
    <sheetView tabSelected="1" zoomScale="85" workbookViewId="0">
      <selection activeCell="AF1" sqref="AF1"/>
    </sheetView>
  </sheetViews>
  <sheetFormatPr defaultRowHeight="12.75"/>
  <cols>
    <col min="1" max="1" width="3.28515625" customWidth="1"/>
    <col min="2" max="2" width="5.7109375" customWidth="1"/>
    <col min="3" max="16" width="4.28515625" customWidth="1"/>
    <col min="17" max="17" width="4.7109375" customWidth="1"/>
    <col min="19" max="19" width="8.7109375" customWidth="1"/>
    <col min="20" max="20" width="11.42578125" customWidth="1"/>
    <col min="21" max="21" width="5.7109375" customWidth="1"/>
    <col min="22" max="35" width="4.7109375" customWidth="1"/>
  </cols>
  <sheetData>
    <row r="1" spans="2:19" ht="61.5" customHeight="1" thickBot="1">
      <c r="B1" s="34" t="s">
        <v>27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</row>
    <row r="2" spans="2:19" ht="13.5" thickBot="1"/>
    <row r="3" spans="2:19" ht="68.25" customHeight="1" thickBot="1">
      <c r="B3" s="42" t="s">
        <v>8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2:19" ht="13.5" thickBot="1"/>
    <row r="5" spans="2:19" ht="46.5" customHeight="1" thickBot="1">
      <c r="B5" s="45" t="s">
        <v>7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7"/>
    </row>
    <row r="6" spans="2:19" ht="15.75">
      <c r="B6" s="11"/>
    </row>
    <row r="7" spans="2:19">
      <c r="B7" s="32" t="s">
        <v>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19">
      <c r="B8" s="32" t="s">
        <v>10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2:19">
      <c r="B9" s="32" t="s">
        <v>11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2:19">
      <c r="B10" s="32" t="s">
        <v>12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  <row r="11" spans="2:19">
      <c r="B11" s="32" t="s">
        <v>13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2:19">
      <c r="B12" s="32" t="s">
        <v>14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2:19">
      <c r="B13" s="32" t="s">
        <v>15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2:19">
      <c r="B14" s="32" t="s">
        <v>16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2:19">
      <c r="B15" s="32" t="s">
        <v>17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2:19">
      <c r="B16" s="32" t="s">
        <v>29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19" ht="24.75" customHeight="1">
      <c r="B17" s="33" t="s">
        <v>18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26.25" customHeight="1">
      <c r="B18" s="33" t="s">
        <v>30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>
      <c r="B19" s="32" t="s">
        <v>19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1:19">
      <c r="B20" s="32" t="s">
        <v>20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19" ht="13.5" thickBot="1"/>
    <row r="22" spans="1:19" ht="13.5" thickBot="1">
      <c r="A22" s="40"/>
      <c r="B22" s="12"/>
      <c r="C22" s="37" t="s">
        <v>5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9"/>
      <c r="R22" s="12"/>
      <c r="S22" s="13"/>
    </row>
    <row r="23" spans="1:19" ht="13.5" thickBot="1">
      <c r="A23" s="41"/>
      <c r="B23" s="1"/>
      <c r="C23" s="3">
        <v>1</v>
      </c>
      <c r="D23" s="4">
        <v>2</v>
      </c>
      <c r="E23" s="4">
        <v>3</v>
      </c>
      <c r="F23" s="4">
        <v>4</v>
      </c>
      <c r="G23" s="4">
        <v>5</v>
      </c>
      <c r="H23" s="4">
        <v>6</v>
      </c>
      <c r="I23" s="4">
        <v>7</v>
      </c>
      <c r="J23" s="4">
        <v>8</v>
      </c>
      <c r="K23" s="4">
        <v>9</v>
      </c>
      <c r="L23" s="4">
        <v>10</v>
      </c>
      <c r="M23" s="4">
        <v>11</v>
      </c>
      <c r="N23" s="4">
        <v>12</v>
      </c>
      <c r="O23" s="4">
        <v>13</v>
      </c>
      <c r="P23" s="5">
        <v>14</v>
      </c>
      <c r="R23" s="31" t="s">
        <v>28</v>
      </c>
      <c r="S23" s="14" t="s">
        <v>4</v>
      </c>
    </row>
    <row r="24" spans="1:19" ht="12.75" customHeight="1" thickBot="1">
      <c r="A24" s="20"/>
      <c r="B24" s="21"/>
      <c r="C24" s="22">
        <v>1</v>
      </c>
      <c r="D24" s="23">
        <v>1</v>
      </c>
      <c r="E24" s="23">
        <v>0</v>
      </c>
      <c r="F24" s="23">
        <v>0</v>
      </c>
      <c r="G24" s="23">
        <v>1</v>
      </c>
      <c r="H24" s="23">
        <v>0</v>
      </c>
      <c r="I24" s="23">
        <v>1</v>
      </c>
      <c r="J24" s="23">
        <v>0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4">
        <v>1</v>
      </c>
      <c r="R24" s="30">
        <f>Calculos!B4</f>
        <v>183.11999999999969</v>
      </c>
      <c r="S24" s="25">
        <f>SUM(C24:P24)</f>
        <v>10</v>
      </c>
    </row>
  </sheetData>
  <mergeCells count="19">
    <mergeCell ref="B15:S15"/>
    <mergeCell ref="B1:S1"/>
    <mergeCell ref="C22:P22"/>
    <mergeCell ref="A22:A23"/>
    <mergeCell ref="B3:S3"/>
    <mergeCell ref="B5:S5"/>
    <mergeCell ref="B7:S7"/>
    <mergeCell ref="B9:S9"/>
    <mergeCell ref="B8:S8"/>
    <mergeCell ref="B10:S10"/>
    <mergeCell ref="B11:S11"/>
    <mergeCell ref="B12:S12"/>
    <mergeCell ref="B13:S13"/>
    <mergeCell ref="B14:S14"/>
    <mergeCell ref="B16:S16"/>
    <mergeCell ref="B17:S17"/>
    <mergeCell ref="B18:S18"/>
    <mergeCell ref="B19:S19"/>
    <mergeCell ref="B20:S20"/>
  </mergeCells>
  <phoneticPr fontId="1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S809"/>
  <sheetViews>
    <sheetView workbookViewId="0">
      <selection activeCell="C7" sqref="C7"/>
    </sheetView>
  </sheetViews>
  <sheetFormatPr defaultRowHeight="12.75"/>
  <cols>
    <col min="1" max="1" width="10.140625" customWidth="1"/>
    <col min="2" max="2" width="13.140625" bestFit="1" customWidth="1"/>
    <col min="3" max="3" width="13.140625" customWidth="1"/>
    <col min="4" max="4" width="16.5703125" customWidth="1"/>
    <col min="5" max="5" width="12.42578125" bestFit="1" customWidth="1"/>
  </cols>
  <sheetData>
    <row r="1" spans="1:19">
      <c r="B1" s="10"/>
      <c r="C1" s="10"/>
      <c r="D1" s="10"/>
      <c r="E1" s="2"/>
      <c r="F1" s="16">
        <v>1</v>
      </c>
      <c r="G1" s="16">
        <v>2</v>
      </c>
      <c r="H1" s="16">
        <v>3</v>
      </c>
      <c r="I1" s="16">
        <v>4</v>
      </c>
      <c r="J1" s="16">
        <v>5</v>
      </c>
      <c r="K1" s="16">
        <v>6</v>
      </c>
      <c r="L1" s="16">
        <v>7</v>
      </c>
      <c r="M1" s="16">
        <v>8</v>
      </c>
      <c r="N1" s="16">
        <v>9</v>
      </c>
      <c r="O1" s="16">
        <v>10</v>
      </c>
      <c r="P1" s="16">
        <v>11</v>
      </c>
      <c r="Q1" s="16">
        <v>12</v>
      </c>
      <c r="R1" s="16">
        <v>13</v>
      </c>
      <c r="S1" s="16">
        <v>14</v>
      </c>
    </row>
    <row r="2" spans="1:19">
      <c r="A2" s="19" t="s">
        <v>22</v>
      </c>
      <c r="B2">
        <v>168</v>
      </c>
      <c r="E2" s="15" t="s">
        <v>0</v>
      </c>
      <c r="F2" s="18">
        <v>1.1312899192528307</v>
      </c>
      <c r="G2" s="18">
        <v>1.1614027295258533</v>
      </c>
      <c r="H2" s="18">
        <v>1.0430740199592838</v>
      </c>
      <c r="I2" s="18">
        <v>0.84351728886126898</v>
      </c>
      <c r="J2" s="18">
        <v>0.94957602166387101</v>
      </c>
      <c r="K2" s="18">
        <v>0.99189096522744236</v>
      </c>
      <c r="L2" s="18">
        <v>1.3348591072073088</v>
      </c>
      <c r="M2" s="18">
        <v>1.0904481482549175</v>
      </c>
      <c r="N2" s="18">
        <v>1.3918185491044934</v>
      </c>
      <c r="O2" s="18">
        <v>1.3514322985709615</v>
      </c>
      <c r="P2" s="18">
        <v>1.1902265138039247</v>
      </c>
      <c r="Q2" s="18">
        <v>1.5219714068954231</v>
      </c>
      <c r="R2" s="18">
        <v>0.9106532517712228</v>
      </c>
      <c r="S2" s="18">
        <v>1.4137707587177526</v>
      </c>
    </row>
    <row r="3" spans="1:19" ht="13.5" thickBot="1">
      <c r="A3" s="19" t="s">
        <v>23</v>
      </c>
      <c r="B3">
        <v>8</v>
      </c>
      <c r="E3" s="7" t="s">
        <v>1</v>
      </c>
      <c r="F3" s="18">
        <v>1.5551185387058146</v>
      </c>
      <c r="G3" s="18">
        <v>1.5914374338897619</v>
      </c>
      <c r="H3" s="18">
        <v>1.4473484079682202</v>
      </c>
      <c r="I3" s="18">
        <v>1.9519643757981409</v>
      </c>
      <c r="J3" s="18">
        <v>1.6843911062511776</v>
      </c>
      <c r="K3" s="18">
        <v>1.8335255696002621</v>
      </c>
      <c r="L3" s="18">
        <v>0.39533859178774083</v>
      </c>
      <c r="M3" s="18">
        <v>0.70807316935178888</v>
      </c>
      <c r="N3" s="18">
        <v>-0.90492944513732987</v>
      </c>
      <c r="O3" s="18">
        <v>1.014441622390696</v>
      </c>
      <c r="P3" s="18">
        <v>1.0298461992400239</v>
      </c>
      <c r="Q3" s="18">
        <v>1.4189949068416612</v>
      </c>
      <c r="R3" s="18">
        <v>1.7326684103891579</v>
      </c>
      <c r="S3" s="18">
        <v>1.2789608030244635</v>
      </c>
    </row>
    <row r="4" spans="1:19">
      <c r="A4" s="19" t="s">
        <v>24</v>
      </c>
      <c r="B4" s="27">
        <f>(INDEX(Calculos!$B$9:$B$809,MATCH(MAX(Calculos!$D$9:$D$809),Calculos!$D$9:$D$809,0)))*B3+B2</f>
        <v>183.11999999999969</v>
      </c>
    </row>
    <row r="5" spans="1:19">
      <c r="A5" s="19"/>
      <c r="B5" s="27"/>
    </row>
    <row r="6" spans="1:19">
      <c r="A6" s="19" t="s">
        <v>25</v>
      </c>
      <c r="B6" s="28">
        <f>MAX($D$9:$D$809)</f>
        <v>4.9045935958923887E-4</v>
      </c>
      <c r="C6">
        <v>0</v>
      </c>
    </row>
    <row r="7" spans="1:19">
      <c r="D7" s="17"/>
    </row>
    <row r="8" spans="1:19">
      <c r="A8" s="8" t="s">
        <v>3</v>
      </c>
      <c r="B8" s="8" t="s">
        <v>2</v>
      </c>
      <c r="C8" s="8" t="s">
        <v>6</v>
      </c>
      <c r="D8" s="26" t="s">
        <v>21</v>
      </c>
      <c r="E8" s="29" t="s">
        <v>26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9">
        <v>7</v>
      </c>
      <c r="M8" s="9">
        <v>8</v>
      </c>
      <c r="N8" s="9">
        <v>9</v>
      </c>
      <c r="O8" s="9">
        <v>10</v>
      </c>
      <c r="P8" s="9">
        <v>11</v>
      </c>
      <c r="Q8" s="9">
        <v>12</v>
      </c>
      <c r="R8" s="9">
        <v>13</v>
      </c>
      <c r="S8" s="9">
        <v>14</v>
      </c>
    </row>
    <row r="9" spans="1:19">
      <c r="A9">
        <v>1</v>
      </c>
      <c r="B9">
        <v>-4</v>
      </c>
      <c r="C9">
        <f>B9*$B$3+$B$2</f>
        <v>136</v>
      </c>
      <c r="D9" s="10">
        <f>EXP(SUMPRODUCT(LN($F9:$S9),AlturaTRI!$C$24:$P$24)+SUMPRODUCT(LN(1-$F9:$S9),1-AlturaTRI!$C$24:$P$24))</f>
        <v>1.5523602461386989E-46</v>
      </c>
      <c r="E9">
        <f>1/SQRT(2*PI())*EXP(-(B9^2)/2)/0.4*$B$6</f>
        <v>1.6409571705582232E-7</v>
      </c>
      <c r="F9" s="6">
        <f t="shared" ref="F9:S18" si="0">1/(1+EXP(-1.7*F$2*($B9-F$3)))</f>
        <v>2.2918015731483891E-5</v>
      </c>
      <c r="G9" s="6">
        <f t="shared" si="0"/>
        <v>1.6052206544769184E-5</v>
      </c>
      <c r="H9" s="6">
        <f t="shared" si="0"/>
        <v>6.3820076046079423E-5</v>
      </c>
      <c r="I9" s="6">
        <f t="shared" si="0"/>
        <v>1.9643269523154553E-4</v>
      </c>
      <c r="J9" s="6">
        <f t="shared" si="0"/>
        <v>1.0346284398460133E-4</v>
      </c>
      <c r="K9" s="6">
        <f t="shared" si="0"/>
        <v>5.3457175526340546E-5</v>
      </c>
      <c r="L9" s="6">
        <f t="shared" si="0"/>
        <v>4.6585801162331804E-5</v>
      </c>
      <c r="M9" s="6">
        <f t="shared" si="0"/>
        <v>1.620171331424564E-4</v>
      </c>
      <c r="N9" s="6">
        <f t="shared" si="0"/>
        <v>6.5959796599849901E-4</v>
      </c>
      <c r="O9" s="6">
        <f t="shared" si="0"/>
        <v>9.9258990490753287E-6</v>
      </c>
      <c r="P9" s="6">
        <f t="shared" si="0"/>
        <v>3.8021691057509354E-5</v>
      </c>
      <c r="Q9" s="6">
        <f t="shared" si="0"/>
        <v>8.143750494647583E-7</v>
      </c>
      <c r="R9" s="6">
        <f t="shared" si="0"/>
        <v>1.3984943492065146E-4</v>
      </c>
      <c r="S9" s="6">
        <f t="shared" si="0"/>
        <v>3.0894675277543911E-6</v>
      </c>
    </row>
    <row r="10" spans="1:19">
      <c r="A10">
        <v>2</v>
      </c>
      <c r="B10">
        <f>B9+0.01</f>
        <v>-3.99</v>
      </c>
      <c r="C10">
        <f t="shared" ref="C10:C73" si="1">B10*$B$3+$B$2</f>
        <v>136.07999999999998</v>
      </c>
      <c r="D10" s="10">
        <f>EXP(SUMPRODUCT(LN($F10:$S10),AlturaTRI!$C$24:$P$24)+SUMPRODUCT(LN(1-$F10:$S10),1-AlturaTRI!$C$24:$P$24))</f>
        <v>1.9151864970304813E-46</v>
      </c>
      <c r="E10">
        <f t="shared" ref="E10:E73" si="2">1/SQRT(2*PI())*EXP(-(B10^2)/2)/0.4*$B$6</f>
        <v>1.7078405089449705E-7</v>
      </c>
      <c r="F10" s="6">
        <f t="shared" si="0"/>
        <v>2.3363028588413107E-5</v>
      </c>
      <c r="G10" s="6">
        <f t="shared" si="0"/>
        <v>1.6372283029165451E-5</v>
      </c>
      <c r="H10" s="6">
        <f t="shared" si="0"/>
        <v>6.4961769088862952E-5</v>
      </c>
      <c r="I10" s="6">
        <f t="shared" si="0"/>
        <v>1.9926922733282297E-4</v>
      </c>
      <c r="J10" s="6">
        <f t="shared" si="0"/>
        <v>1.0514639966481973E-4</v>
      </c>
      <c r="K10" s="6">
        <f t="shared" si="0"/>
        <v>5.4366171514624491E-5</v>
      </c>
      <c r="L10" s="6">
        <f t="shared" si="0"/>
        <v>4.7654989411504225E-5</v>
      </c>
      <c r="M10" s="6">
        <f t="shared" si="0"/>
        <v>1.6504805548838808E-4</v>
      </c>
      <c r="N10" s="6">
        <f t="shared" si="0"/>
        <v>6.753800906554036E-4</v>
      </c>
      <c r="O10" s="6">
        <f t="shared" si="0"/>
        <v>1.0156577499912951E-5</v>
      </c>
      <c r="P10" s="6">
        <f t="shared" si="0"/>
        <v>3.8798822093320099E-5</v>
      </c>
      <c r="Q10" s="6">
        <f t="shared" si="0"/>
        <v>8.357207291126284E-7</v>
      </c>
      <c r="R10" s="6">
        <f t="shared" si="0"/>
        <v>1.4203099414954477E-4</v>
      </c>
      <c r="S10" s="6">
        <f t="shared" si="0"/>
        <v>3.1646193591483461E-6</v>
      </c>
    </row>
    <row r="11" spans="1:19">
      <c r="A11">
        <v>3</v>
      </c>
      <c r="B11">
        <f t="shared" ref="B11:B74" si="3">B10+0.01</f>
        <v>-3.9800000000000004</v>
      </c>
      <c r="C11">
        <f t="shared" si="1"/>
        <v>136.16</v>
      </c>
      <c r="D11" s="10">
        <f>EXP(SUMPRODUCT(LN($F11:$S11),AlturaTRI!$C$24:$P$24)+SUMPRODUCT(LN(1-$F11:$S11),1-AlturaTRI!$C$24:$P$24))</f>
        <v>2.3628130097455958E-46</v>
      </c>
      <c r="E11">
        <f t="shared" si="2"/>
        <v>1.7772721914880994E-7</v>
      </c>
      <c r="F11" s="6">
        <f t="shared" si="0"/>
        <v>2.3816682321082759E-5</v>
      </c>
      <c r="G11" s="6">
        <f t="shared" si="0"/>
        <v>1.6698741642073561E-5</v>
      </c>
      <c r="H11" s="6">
        <f t="shared" si="0"/>
        <v>6.6123884808790584E-5</v>
      </c>
      <c r="I11" s="6">
        <f t="shared" si="0"/>
        <v>2.0214671131116695E-4</v>
      </c>
      <c r="J11" s="6">
        <f t="shared" si="0"/>
        <v>1.0685734737019155E-4</v>
      </c>
      <c r="K11" s="6">
        <f t="shared" si="0"/>
        <v>5.5290623389063204E-5</v>
      </c>
      <c r="L11" s="6">
        <f t="shared" si="0"/>
        <v>4.8748715347123999E-5</v>
      </c>
      <c r="M11" s="6">
        <f t="shared" si="0"/>
        <v>1.6813566903272511E-4</v>
      </c>
      <c r="N11" s="6">
        <f t="shared" si="0"/>
        <v>6.9153957108399435E-4</v>
      </c>
      <c r="O11" s="6">
        <f t="shared" si="0"/>
        <v>1.0392616875176105E-5</v>
      </c>
      <c r="P11" s="6">
        <f t="shared" si="0"/>
        <v>3.9591836397820687E-5</v>
      </c>
      <c r="Q11" s="6">
        <f t="shared" si="0"/>
        <v>8.5762590238590217E-7</v>
      </c>
      <c r="R11" s="6">
        <f t="shared" si="0"/>
        <v>1.4424657935843148E-4</v>
      </c>
      <c r="S11" s="6">
        <f t="shared" si="0"/>
        <v>3.2415992658993629E-6</v>
      </c>
    </row>
    <row r="12" spans="1:19">
      <c r="A12">
        <v>4</v>
      </c>
      <c r="B12">
        <f t="shared" si="3"/>
        <v>-3.9700000000000006</v>
      </c>
      <c r="C12">
        <f t="shared" si="1"/>
        <v>136.24</v>
      </c>
      <c r="D12" s="10">
        <f>EXP(SUMPRODUCT(LN($F12:$S12),AlturaTRI!$C$24:$P$24)+SUMPRODUCT(LN(1-$F12:$S12),1-AlturaTRI!$C$24:$P$24))</f>
        <v>2.9150590297035912E-46</v>
      </c>
      <c r="E12">
        <f t="shared" si="2"/>
        <v>1.8493416523634966E-7</v>
      </c>
      <c r="F12" s="6">
        <f t="shared" si="0"/>
        <v>2.427914470249331E-5</v>
      </c>
      <c r="G12" s="6">
        <f t="shared" si="0"/>
        <v>1.7031709634923615E-5</v>
      </c>
      <c r="H12" s="6">
        <f t="shared" si="0"/>
        <v>6.7306788479244334E-5</v>
      </c>
      <c r="I12" s="6">
        <f t="shared" si="0"/>
        <v>2.0506573816038632E-4</v>
      </c>
      <c r="J12" s="6">
        <f t="shared" si="0"/>
        <v>1.0859613268225646E-4</v>
      </c>
      <c r="K12" s="6">
        <f t="shared" si="0"/>
        <v>5.6230793920642243E-5</v>
      </c>
      <c r="L12" s="6">
        <f t="shared" si="0"/>
        <v>4.9867542049332986E-5</v>
      </c>
      <c r="M12" s="6">
        <f t="shared" si="0"/>
        <v>1.7128103378302549E-4</v>
      </c>
      <c r="N12" s="6">
        <f t="shared" si="0"/>
        <v>7.080854173306903E-4</v>
      </c>
      <c r="O12" s="6">
        <f t="shared" si="0"/>
        <v>1.0634141759134725E-5</v>
      </c>
      <c r="P12" s="6">
        <f t="shared" si="0"/>
        <v>4.0401058572693274E-5</v>
      </c>
      <c r="Q12" s="6">
        <f t="shared" si="0"/>
        <v>8.8010523419935543E-7</v>
      </c>
      <c r="R12" s="6">
        <f t="shared" si="0"/>
        <v>1.4649672109928781E-4</v>
      </c>
      <c r="S12" s="6">
        <f t="shared" si="0"/>
        <v>3.320451715820382E-6</v>
      </c>
    </row>
    <row r="13" spans="1:19">
      <c r="A13">
        <v>5</v>
      </c>
      <c r="B13">
        <f t="shared" si="3"/>
        <v>-3.9600000000000009</v>
      </c>
      <c r="C13">
        <f t="shared" si="1"/>
        <v>136.32</v>
      </c>
      <c r="D13" s="10">
        <f>EXP(SUMPRODUCT(LN($F13:$S13),AlturaTRI!$C$24:$P$24)+SUMPRODUCT(LN(1-$F13:$S13),1-AlturaTRI!$C$24:$P$24))</f>
        <v>3.5963757910546899E-46</v>
      </c>
      <c r="E13">
        <f t="shared" si="2"/>
        <v>1.924141149672898E-7</v>
      </c>
      <c r="F13" s="6">
        <f t="shared" si="0"/>
        <v>2.4750586762843464E-5</v>
      </c>
      <c r="G13" s="6">
        <f t="shared" si="0"/>
        <v>1.737131679620262E-5</v>
      </c>
      <c r="H13" s="6">
        <f t="shared" si="0"/>
        <v>6.8510851905007414E-5</v>
      </c>
      <c r="I13" s="6">
        <f t="shared" si="0"/>
        <v>2.0802690739616379E-4</v>
      </c>
      <c r="J13" s="6">
        <f t="shared" si="0"/>
        <v>1.1036320842760365E-4</v>
      </c>
      <c r="K13" s="6">
        <f t="shared" si="0"/>
        <v>5.718695034680424E-5</v>
      </c>
      <c r="L13" s="6">
        <f t="shared" si="0"/>
        <v>5.1012045517012481E-5</v>
      </c>
      <c r="M13" s="6">
        <f t="shared" si="0"/>
        <v>1.7448522955318586E-4</v>
      </c>
      <c r="N13" s="6">
        <f t="shared" si="0"/>
        <v>7.2502685396021475E-4</v>
      </c>
      <c r="O13" s="6">
        <f t="shared" si="0"/>
        <v>1.0881279631189953E-5</v>
      </c>
      <c r="P13" s="6">
        <f t="shared" si="0"/>
        <v>4.1226819852336534E-5</v>
      </c>
      <c r="Q13" s="6">
        <f t="shared" si="0"/>
        <v>9.031737738492089E-7</v>
      </c>
      <c r="R13" s="6">
        <f t="shared" si="0"/>
        <v>1.4878195819189653E-4</v>
      </c>
      <c r="S13" s="6">
        <f t="shared" si="0"/>
        <v>3.401222258386625E-6</v>
      </c>
    </row>
    <row r="14" spans="1:19">
      <c r="A14">
        <v>6</v>
      </c>
      <c r="B14">
        <f t="shared" si="3"/>
        <v>-3.9500000000000011</v>
      </c>
      <c r="C14">
        <f t="shared" si="1"/>
        <v>136.39999999999998</v>
      </c>
      <c r="D14" s="10">
        <f>EXP(SUMPRODUCT(LN($F14:$S14),AlturaTRI!$C$24:$P$24)+SUMPRODUCT(LN(1-$F14:$S14),1-AlturaTRI!$C$24:$P$24))</f>
        <v>4.4369290399504933E-46</v>
      </c>
      <c r="E14">
        <f t="shared" si="2"/>
        <v>2.0017658423082443E-7</v>
      </c>
      <c r="F14" s="6">
        <f t="shared" si="0"/>
        <v>2.523118285275409E-5</v>
      </c>
      <c r="G14" s="6">
        <f t="shared" si="0"/>
        <v>1.7717695502029609E-5</v>
      </c>
      <c r="H14" s="6">
        <f t="shared" si="0"/>
        <v>6.9736453538988224E-5</v>
      </c>
      <c r="I14" s="6">
        <f t="shared" si="0"/>
        <v>2.1103082717873286E-4</v>
      </c>
      <c r="J14" s="6">
        <f t="shared" si="0"/>
        <v>1.1215903479557175E-4</v>
      </c>
      <c r="K14" s="6">
        <f t="shared" si="0"/>
        <v>5.8159364447333487E-5</v>
      </c>
      <c r="L14" s="6">
        <f t="shared" si="0"/>
        <v>5.2182814964057321E-5</v>
      </c>
      <c r="M14" s="6">
        <f t="shared" si="0"/>
        <v>1.7774935633301192E-4</v>
      </c>
      <c r="N14" s="6">
        <f t="shared" si="0"/>
        <v>7.4237332513333568E-4</v>
      </c>
      <c r="O14" s="6">
        <f t="shared" si="0"/>
        <v>1.1134160933146508E-5</v>
      </c>
      <c r="P14" s="6">
        <f t="shared" si="0"/>
        <v>4.2069458239350036E-5</v>
      </c>
      <c r="Q14" s="6">
        <f t="shared" si="0"/>
        <v>9.2684696508806619E-7</v>
      </c>
      <c r="R14" s="6">
        <f t="shared" si="0"/>
        <v>1.5110283785253702E-4</v>
      </c>
      <c r="S14" s="6">
        <f t="shared" si="0"/>
        <v>3.4839575510458587E-6</v>
      </c>
    </row>
    <row r="15" spans="1:19">
      <c r="A15">
        <v>7</v>
      </c>
      <c r="B15">
        <f t="shared" si="3"/>
        <v>-3.9400000000000013</v>
      </c>
      <c r="C15">
        <f t="shared" si="1"/>
        <v>136.47999999999999</v>
      </c>
      <c r="D15" s="10">
        <f>EXP(SUMPRODUCT(LN($F15:$S15),AlturaTRI!$C$24:$P$24)+SUMPRODUCT(LN(1-$F15:$S15),1-AlturaTRI!$C$24:$P$24))</f>
        <v>5.4739345430319351E-46</v>
      </c>
      <c r="E15">
        <f t="shared" si="2"/>
        <v>2.0823138684493501E-7</v>
      </c>
      <c r="F15" s="6">
        <f t="shared" si="0"/>
        <v>2.5721110707718627E-5</v>
      </c>
      <c r="G15" s="6">
        <f t="shared" si="0"/>
        <v>1.8070980767738983E-5</v>
      </c>
      <c r="H15" s="6">
        <f t="shared" si="0"/>
        <v>7.0983978601026895E-5</v>
      </c>
      <c r="I15" s="6">
        <f t="shared" si="0"/>
        <v>2.1407811443731751E-4</v>
      </c>
      <c r="J15" s="6">
        <f t="shared" si="0"/>
        <v>1.1398407945785596E-4</v>
      </c>
      <c r="K15" s="6">
        <f t="shared" si="0"/>
        <v>5.9148312621527532E-5</v>
      </c>
      <c r="L15" s="6">
        <f t="shared" si="0"/>
        <v>5.3380453122440123E-5</v>
      </c>
      <c r="M15" s="6">
        <f t="shared" si="0"/>
        <v>1.8107453466466569E-4</v>
      </c>
      <c r="N15" s="6">
        <f t="shared" si="0"/>
        <v>7.60134499803366E-4</v>
      </c>
      <c r="O15" s="6">
        <f t="shared" si="0"/>
        <v>1.139291913804771E-5</v>
      </c>
      <c r="P15" s="6">
        <f t="shared" si="0"/>
        <v>4.2929318642785018E-5</v>
      </c>
      <c r="Q15" s="6">
        <f t="shared" si="0"/>
        <v>9.5114065646390468E-7</v>
      </c>
      <c r="R15" s="6">
        <f t="shared" si="0"/>
        <v>1.534599158246696E-4</v>
      </c>
      <c r="S15" s="6">
        <f t="shared" si="0"/>
        <v>3.5687053861686786E-6</v>
      </c>
    </row>
    <row r="16" spans="1:19">
      <c r="A16">
        <v>8</v>
      </c>
      <c r="B16">
        <f t="shared" si="3"/>
        <v>-3.9300000000000015</v>
      </c>
      <c r="C16">
        <f t="shared" si="1"/>
        <v>136.56</v>
      </c>
      <c r="D16" s="10">
        <f>EXP(SUMPRODUCT(LN($F16:$S16),AlturaTRI!$C$24:$P$24)+SUMPRODUCT(LN(1-$F16:$S16),1-AlturaTRI!$C$24:$P$24))</f>
        <v>6.7533057018682394E-46</v>
      </c>
      <c r="E16">
        <f t="shared" si="2"/>
        <v>2.1658864257129432E-7</v>
      </c>
      <c r="F16" s="6">
        <f t="shared" si="0"/>
        <v>2.622055151380446E-5</v>
      </c>
      <c r="G16" s="6">
        <f t="shared" si="0"/>
        <v>1.843131030049153E-5</v>
      </c>
      <c r="H16" s="6">
        <f t="shared" si="0"/>
        <v>7.2253819198823727E-5</v>
      </c>
      <c r="I16" s="6">
        <f t="shared" si="0"/>
        <v>2.1716939499635289E-4</v>
      </c>
      <c r="J16" s="6">
        <f t="shared" si="0"/>
        <v>1.1583881769005699E-4</v>
      </c>
      <c r="K16" s="6">
        <f t="shared" si="0"/>
        <v>6.0154075966680206E-5</v>
      </c>
      <c r="L16" s="6">
        <f t="shared" si="0"/>
        <v>5.4605576552219409E-5</v>
      </c>
      <c r="M16" s="6">
        <f t="shared" si="0"/>
        <v>1.8446190602611348E-4</v>
      </c>
      <c r="N16" s="6">
        <f t="shared" si="0"/>
        <v>7.7832027703411352E-4</v>
      </c>
      <c r="O16" s="6">
        <f t="shared" si="0"/>
        <v>1.1657690820609842E-5</v>
      </c>
      <c r="P16" s="6">
        <f t="shared" si="0"/>
        <v>4.3806753019216488E-5</v>
      </c>
      <c r="Q16" s="6">
        <f t="shared" si="0"/>
        <v>9.760711119300788E-7</v>
      </c>
      <c r="R16" s="6">
        <f t="shared" si="0"/>
        <v>1.5585375651165176E-4</v>
      </c>
      <c r="S16" s="6">
        <f t="shared" si="0"/>
        <v>3.6555147186542078E-6</v>
      </c>
    </row>
    <row r="17" spans="1:19">
      <c r="A17">
        <v>9</v>
      </c>
      <c r="B17">
        <f t="shared" si="3"/>
        <v>-3.9200000000000017</v>
      </c>
      <c r="C17">
        <f t="shared" si="1"/>
        <v>136.63999999999999</v>
      </c>
      <c r="D17" s="10">
        <f>EXP(SUMPRODUCT(LN($F17:$S17),AlturaTRI!$C$24:$P$24)+SUMPRODUCT(LN(1-$F17:$S17),1-AlturaTRI!$C$24:$P$24))</f>
        <v>8.3316862096910886E-46</v>
      </c>
      <c r="E17">
        <f t="shared" si="2"/>
        <v>2.2525878529705949E-7</v>
      </c>
      <c r="F17" s="6">
        <f t="shared" si="0"/>
        <v>2.6729689974628567E-5</v>
      </c>
      <c r="G17" s="6">
        <f t="shared" si="0"/>
        <v>1.8798824552934078E-5</v>
      </c>
      <c r="H17" s="6">
        <f t="shared" si="0"/>
        <v>7.3546374451025678E-5</v>
      </c>
      <c r="I17" s="6">
        <f t="shared" si="0"/>
        <v>2.2030530370352014E-4</v>
      </c>
      <c r="J17" s="6">
        <f t="shared" si="0"/>
        <v>1.177237324951987E-4</v>
      </c>
      <c r="K17" s="6">
        <f t="shared" si="0"/>
        <v>6.1176940357895147E-5</v>
      </c>
      <c r="L17" s="6">
        <f t="shared" si="0"/>
        <v>5.5858815958651191E-5</v>
      </c>
      <c r="M17" s="6">
        <f t="shared" si="0"/>
        <v>1.8791263322170981E-4</v>
      </c>
      <c r="N17" s="6">
        <f t="shared" si="0"/>
        <v>7.9694079144206867E-4</v>
      </c>
      <c r="O17" s="6">
        <f t="shared" si="0"/>
        <v>1.1928615729292851E-5</v>
      </c>
      <c r="P17" s="6">
        <f t="shared" si="0"/>
        <v>4.4702120516695337E-5</v>
      </c>
      <c r="Q17" s="6">
        <f t="shared" si="0"/>
        <v>1.0016550217333902E-6</v>
      </c>
      <c r="R17" s="6">
        <f t="shared" si="0"/>
        <v>1.5828493311151453E-4</v>
      </c>
      <c r="S17" s="6">
        <f t="shared" si="0"/>
        <v>3.7444356942073166E-6</v>
      </c>
    </row>
    <row r="18" spans="1:19">
      <c r="A18">
        <v>10</v>
      </c>
      <c r="B18">
        <f t="shared" si="3"/>
        <v>-3.9100000000000019</v>
      </c>
      <c r="C18">
        <f t="shared" si="1"/>
        <v>136.71999999999997</v>
      </c>
      <c r="D18" s="10">
        <f>EXP(SUMPRODUCT(LN($F18:$S18),AlturaTRI!$C$24:$P$24)+SUMPRODUCT(LN(1-$F18:$S18),1-AlturaTRI!$C$24:$P$24))</f>
        <v>1.027895773073091E-45</v>
      </c>
      <c r="E18">
        <f t="shared" si="2"/>
        <v>2.3425257138526857E-7</v>
      </c>
      <c r="F18" s="6">
        <f t="shared" si="0"/>
        <v>2.7248714379632924E-5</v>
      </c>
      <c r="G18" s="6">
        <f t="shared" si="0"/>
        <v>1.9173666777928455E-5</v>
      </c>
      <c r="H18" s="6">
        <f t="shared" si="0"/>
        <v>7.4862050612509818E-5</v>
      </c>
      <c r="I18" s="6">
        <f t="shared" si="0"/>
        <v>2.2348648455961786E-4</v>
      </c>
      <c r="J18" s="6">
        <f t="shared" si="0"/>
        <v>1.1963931472924948E-4</v>
      </c>
      <c r="K18" s="6">
        <f t="shared" si="0"/>
        <v>6.2217196529255561E-5</v>
      </c>
      <c r="L18" s="6">
        <f t="shared" si="0"/>
        <v>5.7140816516566286E-5</v>
      </c>
      <c r="M18" s="6">
        <f t="shared" si="0"/>
        <v>1.9142790078004664E-4</v>
      </c>
      <c r="N18" s="6">
        <f t="shared" si="0"/>
        <v>8.1600641876563337E-4</v>
      </c>
      <c r="O18" s="6">
        <f t="shared" si="0"/>
        <v>1.220583686004518E-5</v>
      </c>
      <c r="P18" s="6">
        <f t="shared" si="0"/>
        <v>4.5615787621638553E-5</v>
      </c>
      <c r="Q18" s="6">
        <f t="shared" si="0"/>
        <v>1.0279095135875554E-6</v>
      </c>
      <c r="R18" s="6">
        <f t="shared" si="0"/>
        <v>1.6075402775382895E-4</v>
      </c>
      <c r="S18" s="6">
        <f t="shared" si="0"/>
        <v>3.8355196783035609E-6</v>
      </c>
    </row>
    <row r="19" spans="1:19">
      <c r="A19">
        <v>11</v>
      </c>
      <c r="B19">
        <f t="shared" si="3"/>
        <v>-3.9000000000000021</v>
      </c>
      <c r="C19">
        <f t="shared" si="1"/>
        <v>136.79999999999998</v>
      </c>
      <c r="D19" s="10">
        <f>EXP(SUMPRODUCT(LN($F19:$S19),AlturaTRI!$C$24:$P$24)+SUMPRODUCT(LN(1-$F19:$S19),1-AlturaTRI!$C$24:$P$24))</f>
        <v>1.2681333609175601E-45</v>
      </c>
      <c r="E19">
        <f t="shared" si="2"/>
        <v>2.4358108819549197E-7</v>
      </c>
      <c r="F19" s="6">
        <f t="shared" ref="F19:S28" si="4">1/(1+EXP(-1.7*F$2*($B19-F$3)))</f>
        <v>2.7777816673684267E-5</v>
      </c>
      <c r="G19" s="6">
        <f t="shared" si="4"/>
        <v>1.9555983084371113E-5</v>
      </c>
      <c r="H19" s="6">
        <f t="shared" si="4"/>
        <v>7.6201261201903651E-5</v>
      </c>
      <c r="I19" s="6">
        <f t="shared" si="4"/>
        <v>2.2671359085029227E-4</v>
      </c>
      <c r="J19" s="6">
        <f t="shared" si="4"/>
        <v>1.2158606322867868E-4</v>
      </c>
      <c r="K19" s="6">
        <f t="shared" si="4"/>
        <v>6.3275140156369996E-5</v>
      </c>
      <c r="L19" s="6">
        <f t="shared" si="4"/>
        <v>5.8452238202179527E-5</v>
      </c>
      <c r="M19" s="6">
        <f t="shared" si="4"/>
        <v>1.950089153591988E-4</v>
      </c>
      <c r="N19" s="6">
        <f t="shared" si="4"/>
        <v>8.355277815642895E-4</v>
      </c>
      <c r="O19" s="6">
        <f t="shared" si="4"/>
        <v>1.2489500531762105E-5</v>
      </c>
      <c r="P19" s="6">
        <f t="shared" si="4"/>
        <v>4.6548128308717779E-5</v>
      </c>
      <c r="Q19" s="6">
        <f t="shared" si="4"/>
        <v>1.0548521641395338E-6</v>
      </c>
      <c r="R19" s="6">
        <f t="shared" si="4"/>
        <v>1.6326163163870057E-4</v>
      </c>
      <c r="S19" s="6">
        <f t="shared" si="4"/>
        <v>3.9288192858586084E-6</v>
      </c>
    </row>
    <row r="20" spans="1:19">
      <c r="A20">
        <v>12</v>
      </c>
      <c r="B20">
        <f t="shared" si="3"/>
        <v>-3.8900000000000023</v>
      </c>
      <c r="C20">
        <f t="shared" si="1"/>
        <v>136.88</v>
      </c>
      <c r="D20" s="10">
        <f>EXP(SUMPRODUCT(LN($F20:$S20),AlturaTRI!$C$24:$P$24)+SUMPRODUCT(LN(1-$F20:$S20),1-AlturaTRI!$C$24:$P$24))</f>
        <v>1.5645175554821547E-45</v>
      </c>
      <c r="E20">
        <f t="shared" si="2"/>
        <v>2.5325576277634441E-7</v>
      </c>
      <c r="F20" s="6">
        <f t="shared" si="4"/>
        <v>2.8317192528024644E-5</v>
      </c>
      <c r="G20" s="6">
        <f t="shared" si="4"/>
        <v>1.9945922494125135E-5</v>
      </c>
      <c r="H20" s="6">
        <f t="shared" si="4"/>
        <v>7.7564427131379939E-5</v>
      </c>
      <c r="I20" s="6">
        <f t="shared" si="4"/>
        <v>2.2998728527966056E-4</v>
      </c>
      <c r="J20" s="6">
        <f t="shared" si="4"/>
        <v>1.2356448494007993E-4</v>
      </c>
      <c r="K20" s="6">
        <f t="shared" si="4"/>
        <v>6.4351071940320679E-5</v>
      </c>
      <c r="L20" s="6">
        <f t="shared" si="4"/>
        <v>5.9793756132501076E-5</v>
      </c>
      <c r="M20" s="6">
        <f t="shared" si="4"/>
        <v>1.9865690615951032E-4</v>
      </c>
      <c r="N20" s="6">
        <f t="shared" si="4"/>
        <v>8.5551575505065324E-4</v>
      </c>
      <c r="O20" s="6">
        <f t="shared" si="4"/>
        <v>1.2779756463496724E-5</v>
      </c>
      <c r="P20" s="6">
        <f t="shared" si="4"/>
        <v>4.7499524193806716E-5</v>
      </c>
      <c r="Q20" s="6">
        <f t="shared" si="4"/>
        <v>1.0825010107363711E-6</v>
      </c>
      <c r="R20" s="6">
        <f t="shared" si="4"/>
        <v>1.6580834517791775E-4</v>
      </c>
      <c r="S20" s="6">
        <f t="shared" si="4"/>
        <v>4.0243884116193619E-6</v>
      </c>
    </row>
    <row r="21" spans="1:19">
      <c r="A21">
        <v>13</v>
      </c>
      <c r="B21">
        <f t="shared" si="3"/>
        <v>-3.8800000000000026</v>
      </c>
      <c r="C21">
        <f t="shared" si="1"/>
        <v>136.95999999999998</v>
      </c>
      <c r="D21" s="10">
        <f>EXP(SUMPRODUCT(LN($F21:$S21),AlturaTRI!$C$24:$P$24)+SUMPRODUCT(LN(1-$F21:$S21),1-AlturaTRI!$C$24:$P$24))</f>
        <v>1.9301702253947049E-45</v>
      </c>
      <c r="E21">
        <f t="shared" si="2"/>
        <v>2.6328837073139706E-7</v>
      </c>
      <c r="F21" s="6">
        <f t="shared" si="4"/>
        <v>2.8867041412598028E-5</v>
      </c>
      <c r="G21" s="6">
        <f t="shared" si="4"/>
        <v>2.0343637000086612E-5</v>
      </c>
      <c r="H21" s="6">
        <f t="shared" si="4"/>
        <v>7.8951976838769456E-5</v>
      </c>
      <c r="I21" s="6">
        <f t="shared" si="4"/>
        <v>2.3330824010584777E-4</v>
      </c>
      <c r="J21" s="6">
        <f t="shared" si="4"/>
        <v>1.25575095051898E-4</v>
      </c>
      <c r="K21" s="6">
        <f t="shared" si="4"/>
        <v>6.5445297693034849E-5</v>
      </c>
      <c r="L21" s="6">
        <f t="shared" si="4"/>
        <v>6.1166060912523184E-5</v>
      </c>
      <c r="M21" s="6">
        <f t="shared" si="4"/>
        <v>2.0237312534405143E-4</v>
      </c>
      <c r="N21" s="6">
        <f t="shared" si="4"/>
        <v>8.7598147305841835E-4</v>
      </c>
      <c r="O21" s="6">
        <f t="shared" si="4"/>
        <v>1.3076757853465009E-5</v>
      </c>
      <c r="P21" s="6">
        <f t="shared" si="4"/>
        <v>4.8470364690050987E-5</v>
      </c>
      <c r="Q21" s="6">
        <f t="shared" si="4"/>
        <v>1.110874563500487E-6</v>
      </c>
      <c r="R21" s="6">
        <f t="shared" si="4"/>
        <v>1.6839477813829318E-4</v>
      </c>
      <c r="S21" s="6">
        <f t="shared" si="4"/>
        <v>4.1222822612941629E-6</v>
      </c>
    </row>
    <row r="22" spans="1:19">
      <c r="A22">
        <v>14</v>
      </c>
      <c r="B22">
        <f t="shared" si="3"/>
        <v>-3.8700000000000028</v>
      </c>
      <c r="C22">
        <f t="shared" si="1"/>
        <v>137.03999999999996</v>
      </c>
      <c r="D22" s="10">
        <f>EXP(SUMPRODUCT(LN($F22:$S22),AlturaTRI!$C$24:$P$24)+SUMPRODUCT(LN(1-$F22:$S22),1-AlturaTRI!$C$24:$P$24))</f>
        <v>2.3812798333140233E-45</v>
      </c>
      <c r="E22">
        <f t="shared" si="2"/>
        <v>2.7369104525997362E-7</v>
      </c>
      <c r="F22" s="6">
        <f t="shared" si="4"/>
        <v>2.9427566669780345E-5</v>
      </c>
      <c r="G22" s="6">
        <f t="shared" si="4"/>
        <v>2.0749281625408463E-5</v>
      </c>
      <c r="H22" s="6">
        <f t="shared" si="4"/>
        <v>8.0364346422030742E-5</v>
      </c>
      <c r="I22" s="6">
        <f t="shared" si="4"/>
        <v>2.3667713727846932E-4</v>
      </c>
      <c r="J22" s="6">
        <f t="shared" si="4"/>
        <v>1.276184171282885E-4</v>
      </c>
      <c r="K22" s="6">
        <f t="shared" si="4"/>
        <v>6.6558128424106631E-5</v>
      </c>
      <c r="L22" s="6">
        <f t="shared" si="4"/>
        <v>6.2569858990360819E-5</v>
      </c>
      <c r="M22" s="6">
        <f t="shared" si="4"/>
        <v>2.0615884846689623E-4</v>
      </c>
      <c r="N22" s="6">
        <f t="shared" si="4"/>
        <v>8.9693633414926488E-4</v>
      </c>
      <c r="O22" s="6">
        <f t="shared" si="4"/>
        <v>1.3380661459885867E-5</v>
      </c>
      <c r="P22" s="6">
        <f t="shared" si="4"/>
        <v>4.9461047167122353E-5</v>
      </c>
      <c r="Q22" s="6">
        <f t="shared" si="4"/>
        <v>1.1399918177214238E-6</v>
      </c>
      <c r="R22" s="6">
        <f t="shared" si="4"/>
        <v>1.7102154978723E-4</v>
      </c>
      <c r="S22" s="6">
        <f t="shared" si="4"/>
        <v>4.2225573834402582E-6</v>
      </c>
    </row>
    <row r="23" spans="1:19">
      <c r="A23">
        <v>15</v>
      </c>
      <c r="B23">
        <f t="shared" si="3"/>
        <v>-3.860000000000003</v>
      </c>
      <c r="C23">
        <f t="shared" si="1"/>
        <v>137.11999999999998</v>
      </c>
      <c r="D23" s="10">
        <f>EXP(SUMPRODUCT(LN($F23:$S23),AlturaTRI!$C$24:$P$24)+SUMPRODUCT(LN(1-$F23:$S23),1-AlturaTRI!$C$24:$P$24))</f>
        <v>2.9378180807918303E-45</v>
      </c>
      <c r="E23">
        <f t="shared" si="2"/>
        <v>2.8447628637424339E-7</v>
      </c>
      <c r="F23" s="6">
        <f t="shared" si="4"/>
        <v>2.9998975589539648E-5</v>
      </c>
      <c r="G23" s="6">
        <f t="shared" si="4"/>
        <v>2.116301448390408E-5</v>
      </c>
      <c r="H23" s="6">
        <f t="shared" si="4"/>
        <v>8.1801979776119515E-5</v>
      </c>
      <c r="I23" s="6">
        <f t="shared" si="4"/>
        <v>2.4009466857808034E-4</v>
      </c>
      <c r="J23" s="6">
        <f t="shared" si="4"/>
        <v>1.2969498324514868E-4</v>
      </c>
      <c r="K23" s="6">
        <f t="shared" si="4"/>
        <v>6.7689880429090509E-5</v>
      </c>
      <c r="L23" s="6">
        <f t="shared" si="4"/>
        <v>6.4005873020527514E-5</v>
      </c>
      <c r="M23" s="6">
        <f t="shared" si="4"/>
        <v>2.1001537490936191E-4</v>
      </c>
      <c r="N23" s="6">
        <f t="shared" si="4"/>
        <v>9.183920078618779E-4</v>
      </c>
      <c r="O23" s="6">
        <f t="shared" si="4"/>
        <v>1.3691627683699391E-5</v>
      </c>
      <c r="P23" s="6">
        <f t="shared" si="4"/>
        <v>5.047197711372359E-5</v>
      </c>
      <c r="Q23" s="6">
        <f t="shared" si="4"/>
        <v>1.1698722665724202E-6</v>
      </c>
      <c r="R23" s="6">
        <f t="shared" si="4"/>
        <v>1.7368928904054398E-4</v>
      </c>
      <c r="S23" s="6">
        <f t="shared" si="4"/>
        <v>4.3252717021267195E-6</v>
      </c>
    </row>
    <row r="24" spans="1:19">
      <c r="A24">
        <v>16</v>
      </c>
      <c r="B24">
        <f t="shared" si="3"/>
        <v>-3.8500000000000032</v>
      </c>
      <c r="C24">
        <f t="shared" si="1"/>
        <v>137.19999999999999</v>
      </c>
      <c r="D24" s="10">
        <f>EXP(SUMPRODUCT(LN($F24:$S24),AlturaTRI!$C$24:$P$24)+SUMPRODUCT(LN(1-$F24:$S24),1-AlturaTRI!$C$24:$P$24))</f>
        <v>3.6244240232517386E-45</v>
      </c>
      <c r="E24">
        <f t="shared" si="2"/>
        <v>2.9565697029395623E-7</v>
      </c>
      <c r="F24" s="6">
        <f t="shared" si="4"/>
        <v>3.0581479486054862E-5</v>
      </c>
      <c r="G24" s="6">
        <f t="shared" si="4"/>
        <v>2.158499684165482E-5</v>
      </c>
      <c r="H24" s="6">
        <f t="shared" si="4"/>
        <v>8.3265328732301224E-5</v>
      </c>
      <c r="I24" s="6">
        <f t="shared" si="4"/>
        <v>2.4356153575762757E-4</v>
      </c>
      <c r="J24" s="6">
        <f t="shared" si="4"/>
        <v>1.3180533412835278E-4</v>
      </c>
      <c r="K24" s="6">
        <f t="shared" si="4"/>
        <v>6.8840875379294305E-5</v>
      </c>
      <c r="L24" s="6">
        <f t="shared" si="4"/>
        <v>6.5474842235532555E-5</v>
      </c>
      <c r="M24" s="6">
        <f t="shared" si="4"/>
        <v>2.1394402832435372E-4</v>
      </c>
      <c r="N24" s="6">
        <f t="shared" si="4"/>
        <v>9.4036044110626686E-4</v>
      </c>
      <c r="O24" s="6">
        <f t="shared" si="4"/>
        <v>1.4009820653206722E-5</v>
      </c>
      <c r="P24" s="6">
        <f t="shared" si="4"/>
        <v>5.1503568303409626E-5</v>
      </c>
      <c r="Q24" s="6">
        <f t="shared" si="4"/>
        <v>1.200535914160257E-6</v>
      </c>
      <c r="R24" s="6">
        <f t="shared" si="4"/>
        <v>1.7639863461258368E-4</v>
      </c>
      <c r="S24" s="6">
        <f t="shared" si="4"/>
        <v>4.4304845503919063E-6</v>
      </c>
    </row>
    <row r="25" spans="1:19">
      <c r="A25">
        <v>17</v>
      </c>
      <c r="B25">
        <f t="shared" si="3"/>
        <v>-3.8400000000000034</v>
      </c>
      <c r="C25">
        <f t="shared" si="1"/>
        <v>137.27999999999997</v>
      </c>
      <c r="D25" s="10">
        <f>EXP(SUMPRODUCT(LN($F25:$S25),AlturaTRI!$C$24:$P$24)+SUMPRODUCT(LN(1-$F25:$S25),1-AlturaTRI!$C$24:$P$24))</f>
        <v>4.4714947891196223E-45</v>
      </c>
      <c r="E25">
        <f t="shared" si="2"/>
        <v>3.0724635902009329E-7</v>
      </c>
      <c r="F25" s="6">
        <f t="shared" si="4"/>
        <v>3.1175293775820401E-5</v>
      </c>
      <c r="G25" s="6">
        <f t="shared" si="4"/>
        <v>2.2015393179845058E-5</v>
      </c>
      <c r="H25" s="6">
        <f t="shared" si="4"/>
        <v>8.4754853199948079E-5</v>
      </c>
      <c r="I25" s="6">
        <f t="shared" si="4"/>
        <v>2.470784506859287E-4</v>
      </c>
      <c r="J25" s="6">
        <f t="shared" si="4"/>
        <v>1.3395001929422667E-4</v>
      </c>
      <c r="K25" s="6">
        <f t="shared" si="4"/>
        <v>7.001144041309574E-5</v>
      </c>
      <c r="L25" s="6">
        <f t="shared" si="4"/>
        <v>6.6977522825990068E-5</v>
      </c>
      <c r="M25" s="6">
        <f t="shared" si="4"/>
        <v>2.1794615708897109E-4</v>
      </c>
      <c r="N25" s="6">
        <f t="shared" si="4"/>
        <v>9.6285386470667395E-4</v>
      </c>
      <c r="O25" s="6">
        <f t="shared" si="4"/>
        <v>1.4335408310675841E-5</v>
      </c>
      <c r="P25" s="6">
        <f t="shared" si="4"/>
        <v>5.2556242963792656E-5</v>
      </c>
      <c r="Q25" s="6">
        <f t="shared" si="4"/>
        <v>1.2320032889171627E-6</v>
      </c>
      <c r="R25" s="6">
        <f t="shared" si="4"/>
        <v>1.7915023516867535E-4</v>
      </c>
      <c r="S25" s="6">
        <f t="shared" si="4"/>
        <v>4.5382567045145987E-6</v>
      </c>
    </row>
    <row r="26" spans="1:19">
      <c r="A26">
        <v>18</v>
      </c>
      <c r="B26">
        <f t="shared" si="3"/>
        <v>-3.8300000000000036</v>
      </c>
      <c r="C26">
        <f t="shared" si="1"/>
        <v>137.35999999999996</v>
      </c>
      <c r="D26" s="10">
        <f>EXP(SUMPRODUCT(LN($F26:$S26),AlturaTRI!$C$24:$P$24)+SUMPRODUCT(LN(1-$F26:$S26),1-AlturaTRI!$C$24:$P$24))</f>
        <v>5.516531181515239E-45</v>
      </c>
      <c r="E26">
        <f t="shared" si="2"/>
        <v>3.1925811008862383E-7</v>
      </c>
      <c r="F26" s="6">
        <f t="shared" si="4"/>
        <v>3.178063805726626E-5</v>
      </c>
      <c r="G26" s="6">
        <f t="shared" si="4"/>
        <v>2.2454371258849356E-5</v>
      </c>
      <c r="H26" s="6">
        <f t="shared" si="4"/>
        <v>8.6271021310867541E-5</v>
      </c>
      <c r="I26" s="6">
        <f t="shared" si="4"/>
        <v>2.5064613549320377E-4</v>
      </c>
      <c r="J26" s="6">
        <f t="shared" si="4"/>
        <v>1.3612959719230109E-4</v>
      </c>
      <c r="K26" s="6">
        <f t="shared" si="4"/>
        <v>7.1201908228807304E-5</v>
      </c>
      <c r="L26" s="6">
        <f t="shared" si="4"/>
        <v>6.8514688329433912E-5</v>
      </c>
      <c r="M26" s="6">
        <f t="shared" si="4"/>
        <v>2.2202313476552525E-4</v>
      </c>
      <c r="N26" s="6">
        <f t="shared" si="4"/>
        <v>9.8588480009639714E-4</v>
      </c>
      <c r="O26" s="6">
        <f t="shared" si="4"/>
        <v>1.4668562500959603E-5</v>
      </c>
      <c r="P26" s="6">
        <f t="shared" si="4"/>
        <v>5.3630431949199783E-5</v>
      </c>
      <c r="Q26" s="6">
        <f t="shared" si="4"/>
        <v>1.2642954573437233E-6</v>
      </c>
      <c r="R26" s="6">
        <f t="shared" si="4"/>
        <v>1.8194474947993584E-4</v>
      </c>
      <c r="S26" s="6">
        <f t="shared" si="4"/>
        <v>4.6486504191186658E-6</v>
      </c>
    </row>
    <row r="27" spans="1:19">
      <c r="A27">
        <v>19</v>
      </c>
      <c r="B27">
        <f t="shared" si="3"/>
        <v>-3.8200000000000038</v>
      </c>
      <c r="C27">
        <f t="shared" si="1"/>
        <v>137.43999999999997</v>
      </c>
      <c r="D27" s="10">
        <f>EXP(SUMPRODUCT(LN($F27:$S27),AlturaTRI!$C$24:$P$24)+SUMPRODUCT(LN(1-$F27:$S27),1-AlturaTRI!$C$24:$P$24))</f>
        <v>6.8057977219440506E-45</v>
      </c>
      <c r="E27">
        <f t="shared" si="2"/>
        <v>3.3170628650548361E-7</v>
      </c>
      <c r="F27" s="6">
        <f t="shared" si="4"/>
        <v>3.2397736191922313E-5</v>
      </c>
      <c r="G27" s="6">
        <f t="shared" si="4"/>
        <v>2.2902102183596662E-5</v>
      </c>
      <c r="H27" s="6">
        <f t="shared" si="4"/>
        <v>8.7814309566205281E-5</v>
      </c>
      <c r="I27" s="6">
        <f t="shared" si="4"/>
        <v>2.5426532271869686E-4</v>
      </c>
      <c r="J27" s="6">
        <f t="shared" si="4"/>
        <v>1.3834463535037614E-4</v>
      </c>
      <c r="K27" s="6">
        <f t="shared" si="4"/>
        <v>7.2412617179118586E-5</v>
      </c>
      <c r="L27" s="6">
        <f t="shared" si="4"/>
        <v>7.0087130028038055E-5</v>
      </c>
      <c r="M27" s="6">
        <f t="shared" si="4"/>
        <v>2.2617636057111826E-4</v>
      </c>
      <c r="N27" s="6">
        <f t="shared" si="4"/>
        <v>1.0094660661679425E-3</v>
      </c>
      <c r="O27" s="6">
        <f t="shared" si="4"/>
        <v>1.5009459062171936E-5</v>
      </c>
      <c r="P27" s="6">
        <f t="shared" si="4"/>
        <v>5.4726574916854809E-5</v>
      </c>
      <c r="Q27" s="6">
        <f t="shared" si="4"/>
        <v>1.2974340381119732E-6</v>
      </c>
      <c r="R27" s="6">
        <f t="shared" si="4"/>
        <v>1.8478284658048714E-4</v>
      </c>
      <c r="S27" s="6">
        <f t="shared" si="4"/>
        <v>4.7617294631316276E-6</v>
      </c>
    </row>
    <row r="28" spans="1:19">
      <c r="A28">
        <v>20</v>
      </c>
      <c r="B28">
        <f t="shared" si="3"/>
        <v>-3.8100000000000041</v>
      </c>
      <c r="C28">
        <f t="shared" si="1"/>
        <v>137.51999999999998</v>
      </c>
      <c r="D28" s="10">
        <f>EXP(SUMPRODUCT(LN($F28:$S28),AlturaTRI!$C$24:$P$24)+SUMPRODUCT(LN(1-$F28:$S28),1-AlturaTRI!$C$24:$P$24))</f>
        <v>8.3963706123176879E-45</v>
      </c>
      <c r="E28">
        <f t="shared" si="2"/>
        <v>3.4460536686380223E-7</v>
      </c>
      <c r="F28" s="6">
        <f t="shared" si="4"/>
        <v>3.3026816387157656E-5</v>
      </c>
      <c r="G28" s="6">
        <f t="shared" si="4"/>
        <v>2.3358760470236732E-5</v>
      </c>
      <c r="H28" s="6">
        <f t="shared" si="4"/>
        <v>8.9385202985969056E-5</v>
      </c>
      <c r="I28" s="6">
        <f t="shared" si="4"/>
        <v>2.5793675546040935E-4</v>
      </c>
      <c r="J28" s="6">
        <f t="shared" si="4"/>
        <v>1.4059571052193716E-4</v>
      </c>
      <c r="K28" s="6">
        <f t="shared" si="4"/>
        <v>7.3643911367138982E-5</v>
      </c>
      <c r="L28" s="6">
        <f t="shared" si="4"/>
        <v>7.1695657355445397E-5</v>
      </c>
      <c r="M28" s="6">
        <f t="shared" si="4"/>
        <v>2.3040725985595285E-4</v>
      </c>
      <c r="N28" s="6">
        <f t="shared" si="4"/>
        <v>1.0336107862819949E-3</v>
      </c>
      <c r="O28" s="6">
        <f t="shared" si="4"/>
        <v>1.5358277918470814E-5</v>
      </c>
      <c r="P28" s="6">
        <f t="shared" si="4"/>
        <v>5.5845120506654011E-5</v>
      </c>
      <c r="Q28" s="6">
        <f t="shared" si="4"/>
        <v>1.3314412165381625E-6</v>
      </c>
      <c r="R28" s="6">
        <f t="shared" si="4"/>
        <v>1.8766520592710661E-4</v>
      </c>
      <c r="S28" s="6">
        <f t="shared" si="4"/>
        <v>4.8775591566176608E-6</v>
      </c>
    </row>
    <row r="29" spans="1:19">
      <c r="A29">
        <v>21</v>
      </c>
      <c r="B29">
        <f t="shared" si="3"/>
        <v>-3.8000000000000043</v>
      </c>
      <c r="C29">
        <f t="shared" si="1"/>
        <v>137.59999999999997</v>
      </c>
      <c r="D29" s="10">
        <f>EXP(SUMPRODUCT(LN($F29:$S29),AlturaTRI!$C$24:$P$24)+SUMPRODUCT(LN(1-$F29:$S29),1-AlturaTRI!$C$24:$P$24))</f>
        <v>1.0358664260259059E-44</v>
      </c>
      <c r="E29">
        <f t="shared" si="2"/>
        <v>3.5797025564431053E-7</v>
      </c>
      <c r="F29" s="6">
        <f t="shared" ref="F29:S38" si="5">1/(1+EXP(-1.7*F$2*($B29-F$3)))</f>
        <v>3.3668111280524363E-5</v>
      </c>
      <c r="G29" s="6">
        <f t="shared" si="5"/>
        <v>2.3824524114135349E-5</v>
      </c>
      <c r="H29" s="6">
        <f t="shared" si="5"/>
        <v>9.0984195261221032E-5</v>
      </c>
      <c r="I29" s="6">
        <f t="shared" si="5"/>
        <v>2.6166118752698179E-4</v>
      </c>
      <c r="J29" s="6">
        <f t="shared" si="5"/>
        <v>1.4288340883595907E-4</v>
      </c>
      <c r="K29" s="6">
        <f t="shared" si="5"/>
        <v>7.489614074407191E-5</v>
      </c>
      <c r="L29" s="6">
        <f t="shared" si="5"/>
        <v>7.334109831291357E-5</v>
      </c>
      <c r="M29" s="6">
        <f t="shared" si="5"/>
        <v>2.347172845905201E-4</v>
      </c>
      <c r="N29" s="6">
        <f t="shared" si="5"/>
        <v>1.058332395438739E-3</v>
      </c>
      <c r="O29" s="6">
        <f t="shared" si="5"/>
        <v>1.5715203174996105E-5</v>
      </c>
      <c r="P29" s="6">
        <f t="shared" si="5"/>
        <v>5.6986526524610695E-5</v>
      </c>
      <c r="Q29" s="6">
        <f t="shared" si="5"/>
        <v>1.366339759434823E-6</v>
      </c>
      <c r="R29" s="6">
        <f t="shared" si="5"/>
        <v>1.9059251756135608E-4</v>
      </c>
      <c r="S29" s="6">
        <f t="shared" si="5"/>
        <v>4.9962064085065758E-6</v>
      </c>
    </row>
    <row r="30" spans="1:19">
      <c r="A30">
        <v>22</v>
      </c>
      <c r="B30">
        <f t="shared" si="3"/>
        <v>-3.7900000000000045</v>
      </c>
      <c r="C30">
        <f t="shared" si="1"/>
        <v>137.67999999999995</v>
      </c>
      <c r="D30" s="10">
        <f>EXP(SUMPRODUCT(LN($F30:$S30),AlturaTRI!$C$24:$P$24)+SUMPRODUCT(LN(1-$F30:$S30),1-AlturaTRI!$C$24:$P$24))</f>
        <v>1.2779548192706855E-44</v>
      </c>
      <c r="E30">
        <f t="shared" si="2"/>
        <v>3.7181629369978241E-7</v>
      </c>
      <c r="F30" s="6">
        <f t="shared" si="5"/>
        <v>3.4321858025737617E-5</v>
      </c>
      <c r="G30" s="6">
        <f t="shared" si="5"/>
        <v>2.4299574659223956E-5</v>
      </c>
      <c r="H30" s="6">
        <f t="shared" si="5"/>
        <v>9.2611788908983453E-5</v>
      </c>
      <c r="I30" s="6">
        <f t="shared" si="5"/>
        <v>2.6543938359174622E-4</v>
      </c>
      <c r="J30" s="6">
        <f t="shared" si="5"/>
        <v>1.4520832594913676E-4</v>
      </c>
      <c r="K30" s="6">
        <f t="shared" si="5"/>
        <v>7.6169661208544021E-5</v>
      </c>
      <c r="L30" s="6">
        <f t="shared" si="5"/>
        <v>7.5024299894990275E-5</v>
      </c>
      <c r="M30" s="6">
        <f t="shared" si="5"/>
        <v>2.3910791386184092E-4</v>
      </c>
      <c r="N30" s="6">
        <f t="shared" si="5"/>
        <v>1.0836446476151804E-3</v>
      </c>
      <c r="O30" s="6">
        <f t="shared" si="5"/>
        <v>1.6080423215013024E-5</v>
      </c>
      <c r="P30" s="6">
        <f t="shared" si="5"/>
        <v>5.8151260130042784E-5</v>
      </c>
      <c r="Q30" s="6">
        <f t="shared" si="5"/>
        <v>1.4021530303521296E-6</v>
      </c>
      <c r="R30" s="6">
        <f t="shared" si="5"/>
        <v>1.9356548227422555E-4</v>
      </c>
      <c r="S30" s="6">
        <f t="shared" si="5"/>
        <v>5.1177397552402868E-6</v>
      </c>
    </row>
    <row r="31" spans="1:19">
      <c r="A31">
        <v>23</v>
      </c>
      <c r="B31">
        <f t="shared" si="3"/>
        <v>-3.7800000000000047</v>
      </c>
      <c r="C31">
        <f t="shared" si="1"/>
        <v>137.75999999999996</v>
      </c>
      <c r="D31" s="10">
        <f>EXP(SUMPRODUCT(LN($F31:$S31),AlturaTRI!$C$24:$P$24)+SUMPRODUCT(LN(1-$F31:$S31),1-AlturaTRI!$C$24:$P$24))</f>
        <v>1.5766192311601734E-44</v>
      </c>
      <c r="E31">
        <f t="shared" si="2"/>
        <v>3.8615926892424085E-7</v>
      </c>
      <c r="F31" s="6">
        <f t="shared" si="5"/>
        <v>3.4988298380323349E-5</v>
      </c>
      <c r="G31" s="6">
        <f t="shared" si="5"/>
        <v>2.4784097268731246E-5</v>
      </c>
      <c r="H31" s="6">
        <f t="shared" si="5"/>
        <v>9.4268495429909228E-5</v>
      </c>
      <c r="I31" s="6">
        <f t="shared" si="5"/>
        <v>2.6927211934898911E-4</v>
      </c>
      <c r="J31" s="6">
        <f t="shared" si="5"/>
        <v>1.4757106720058363E-4</v>
      </c>
      <c r="K31" s="6">
        <f t="shared" si="5"/>
        <v>7.7464834707621614E-5</v>
      </c>
      <c r="L31" s="6">
        <f t="shared" si="5"/>
        <v>7.6746128524936245E-5</v>
      </c>
      <c r="M31" s="6">
        <f t="shared" si="5"/>
        <v>2.4358065437892225E-4</v>
      </c>
      <c r="N31" s="6">
        <f t="shared" si="5"/>
        <v>1.1095616232721461E-3</v>
      </c>
      <c r="O31" s="6">
        <f t="shared" si="5"/>
        <v>1.6454130799312081E-5</v>
      </c>
      <c r="P31" s="6">
        <f t="shared" si="5"/>
        <v>5.933979802657891E-5</v>
      </c>
      <c r="Q31" s="6">
        <f t="shared" si="5"/>
        <v>1.4389050052187394E-6</v>
      </c>
      <c r="R31" s="6">
        <f t="shared" si="5"/>
        <v>1.9658481177332648E-4</v>
      </c>
      <c r="S31" s="6">
        <f t="shared" si="5"/>
        <v>5.2422294003593439E-6</v>
      </c>
    </row>
    <row r="32" spans="1:19">
      <c r="A32">
        <v>24</v>
      </c>
      <c r="B32">
        <f t="shared" si="3"/>
        <v>-3.7700000000000049</v>
      </c>
      <c r="C32">
        <f t="shared" si="1"/>
        <v>137.83999999999997</v>
      </c>
      <c r="D32" s="10">
        <f>EXP(SUMPRODUCT(LN($F32:$S32),AlturaTRI!$C$24:$P$24)+SUMPRODUCT(LN(1-$F32:$S32),1-AlturaTRI!$C$24:$P$24))</f>
        <v>1.9450810679046069E-44</v>
      </c>
      <c r="E32">
        <f t="shared" si="2"/>
        <v>4.010154271075823E-7</v>
      </c>
      <c r="F32" s="6">
        <f t="shared" si="5"/>
        <v>3.5667678794966527E-5</v>
      </c>
      <c r="G32" s="6">
        <f t="shared" si="5"/>
        <v>2.5278280797324074E-5</v>
      </c>
      <c r="H32" s="6">
        <f t="shared" si="5"/>
        <v>9.5954835468764331E-5</v>
      </c>
      <c r="I32" s="6">
        <f t="shared" si="5"/>
        <v>2.7316018167245252E-4</v>
      </c>
      <c r="J32" s="6">
        <f t="shared" si="5"/>
        <v>1.4997224776903392E-4</v>
      </c>
      <c r="K32" s="6">
        <f t="shared" si="5"/>
        <v>7.8782029339538495E-5</v>
      </c>
      <c r="L32" s="6">
        <f t="shared" si="5"/>
        <v>7.8507470500117991E-5</v>
      </c>
      <c r="M32" s="6">
        <f t="shared" si="5"/>
        <v>2.4813704098759548E-4</v>
      </c>
      <c r="N32" s="6">
        <f t="shared" si="5"/>
        <v>1.1360977370347464E-3</v>
      </c>
      <c r="O32" s="6">
        <f t="shared" si="5"/>
        <v>1.6836523167917658E-5</v>
      </c>
      <c r="P32" s="6">
        <f t="shared" si="5"/>
        <v>6.0552626657062612E-5</v>
      </c>
      <c r="Q32" s="6">
        <f t="shared" si="5"/>
        <v>1.4766202883925514E-6</v>
      </c>
      <c r="R32" s="6">
        <f t="shared" si="5"/>
        <v>1.9965122885268264E-4</v>
      </c>
      <c r="S32" s="6">
        <f t="shared" si="5"/>
        <v>5.3697472550521768E-6</v>
      </c>
    </row>
    <row r="33" spans="1:19">
      <c r="A33">
        <v>25</v>
      </c>
      <c r="B33">
        <f t="shared" si="3"/>
        <v>-3.7600000000000051</v>
      </c>
      <c r="C33">
        <f t="shared" si="1"/>
        <v>137.91999999999996</v>
      </c>
      <c r="D33" s="10">
        <f>EXP(SUMPRODUCT(LN($F33:$S33),AlturaTRI!$C$24:$P$24)+SUMPRODUCT(LN(1-$F33:$S33),1-AlturaTRI!$C$24:$P$24))</f>
        <v>2.3996513784109591E-44</v>
      </c>
      <c r="E33">
        <f t="shared" si="2"/>
        <v>4.1640148297614774E-7</v>
      </c>
      <c r="F33" s="6">
        <f t="shared" si="5"/>
        <v>3.636025050459184E-5</v>
      </c>
      <c r="G33" s="6">
        <f t="shared" si="5"/>
        <v>2.5782317864685733E-5</v>
      </c>
      <c r="H33" s="6">
        <f t="shared" si="5"/>
        <v>9.7671338977772617E-5</v>
      </c>
      <c r="I33" s="6">
        <f t="shared" si="5"/>
        <v>2.7710436877610001E-4</v>
      </c>
      <c r="J33" s="6">
        <f t="shared" si="5"/>
        <v>1.5241249283259254E-4</v>
      </c>
      <c r="K33" s="6">
        <f t="shared" si="5"/>
        <v>8.0121619458168748E-5</v>
      </c>
      <c r="L33" s="6">
        <f t="shared" si="5"/>
        <v>8.0309232447598692E-5</v>
      </c>
      <c r="M33" s="6">
        <f t="shared" si="5"/>
        <v>2.5277863719491619E-4</v>
      </c>
      <c r="N33" s="6">
        <f t="shared" si="5"/>
        <v>1.1632677455501584E-3</v>
      </c>
      <c r="O33" s="6">
        <f t="shared" si="5"/>
        <v>1.7227802144159546E-5</v>
      </c>
      <c r="P33" s="6">
        <f t="shared" si="5"/>
        <v>6.1790242402431816E-5</v>
      </c>
      <c r="Q33" s="6">
        <f t="shared" si="5"/>
        <v>1.515324129132194E-6</v>
      </c>
      <c r="R33" s="6">
        <f t="shared" si="5"/>
        <v>2.0276546756514813E-4</v>
      </c>
      <c r="S33" s="6">
        <f t="shared" si="5"/>
        <v>5.5003669796905416E-6</v>
      </c>
    </row>
    <row r="34" spans="1:19">
      <c r="A34">
        <v>26</v>
      </c>
      <c r="B34">
        <f t="shared" si="3"/>
        <v>-3.7500000000000053</v>
      </c>
      <c r="C34">
        <f t="shared" si="1"/>
        <v>137.99999999999994</v>
      </c>
      <c r="D34" s="10">
        <f>EXP(SUMPRODUCT(LN($F34:$S34),AlturaTRI!$C$24:$P$24)+SUMPRODUCT(LN(1-$F34:$S34),1-AlturaTRI!$C$24:$P$24))</f>
        <v>2.9604528298906406E-44</v>
      </c>
      <c r="E34">
        <f t="shared" si="2"/>
        <v>4.3233463141966144E-7</v>
      </c>
      <c r="F34" s="6">
        <f t="shared" si="5"/>
        <v>3.7066269621211486E-5</v>
      </c>
      <c r="G34" s="6">
        <f t="shared" si="5"/>
        <v>2.629640493056E-5</v>
      </c>
      <c r="H34" s="6">
        <f t="shared" si="5"/>
        <v>9.9418545382874796E-5</v>
      </c>
      <c r="I34" s="6">
        <f t="shared" si="5"/>
        <v>2.8110549037718962E-4</v>
      </c>
      <c r="J34" s="6">
        <f t="shared" si="5"/>
        <v>1.5489243773107091E-4</v>
      </c>
      <c r="K34" s="6">
        <f t="shared" si="5"/>
        <v>8.1483985779269336E-5</v>
      </c>
      <c r="L34" s="6">
        <f t="shared" si="5"/>
        <v>8.215234179015962E-5</v>
      </c>
      <c r="M34" s="6">
        <f t="shared" si="5"/>
        <v>2.5750703570329885E-4</v>
      </c>
      <c r="N34" s="6">
        <f t="shared" si="5"/>
        <v>1.1910867555266456E-3</v>
      </c>
      <c r="O34" s="6">
        <f t="shared" si="5"/>
        <v>1.7628174241161377E-5</v>
      </c>
      <c r="P34" s="6">
        <f t="shared" si="5"/>
        <v>6.3053151784656073E-5</v>
      </c>
      <c r="Q34" s="6">
        <f t="shared" si="5"/>
        <v>1.5550424385001886E-6</v>
      </c>
      <c r="R34" s="6">
        <f t="shared" si="5"/>
        <v>2.0592827339750182E-4</v>
      </c>
      <c r="S34" s="6">
        <f t="shared" si="5"/>
        <v>5.6341640263752516E-6</v>
      </c>
    </row>
    <row r="35" spans="1:19">
      <c r="A35">
        <v>27</v>
      </c>
      <c r="B35">
        <f t="shared" si="3"/>
        <v>-3.7400000000000055</v>
      </c>
      <c r="C35">
        <f t="shared" si="1"/>
        <v>138.07999999999996</v>
      </c>
      <c r="D35" s="10">
        <f>EXP(SUMPRODUCT(LN($F35:$S35),AlturaTRI!$C$24:$P$24)+SUMPRODUCT(LN(1-$F35:$S35),1-AlturaTRI!$C$24:$P$24))</f>
        <v>3.6523103848189074E-44</v>
      </c>
      <c r="E35">
        <f t="shared" si="2"/>
        <v>4.4883255890484569E-7</v>
      </c>
      <c r="F35" s="6">
        <f t="shared" si="5"/>
        <v>3.7785997228573263E-5</v>
      </c>
      <c r="G35" s="6">
        <f t="shared" si="5"/>
        <v>2.6820742371290777E-5</v>
      </c>
      <c r="H35" s="6">
        <f t="shared" si="5"/>
        <v>1.0119700375295103E-4</v>
      </c>
      <c r="I35" s="6">
        <f t="shared" si="5"/>
        <v>2.851643678616775E-4</v>
      </c>
      <c r="J35" s="6">
        <f t="shared" si="5"/>
        <v>1.5741272813095411E-4</v>
      </c>
      <c r="K35" s="6">
        <f t="shared" si="5"/>
        <v>8.2869515488526358E-5</v>
      </c>
      <c r="L35" s="6">
        <f t="shared" si="5"/>
        <v>8.403774722299036E-5</v>
      </c>
      <c r="M35" s="6">
        <f t="shared" si="5"/>
        <v>2.6232385895456006E-4</v>
      </c>
      <c r="N35" s="6">
        <f t="shared" si="5"/>
        <v>1.2195702319578261E-3</v>
      </c>
      <c r="O35" s="6">
        <f t="shared" si="5"/>
        <v>1.8037850770802837E-5</v>
      </c>
      <c r="P35" s="6">
        <f t="shared" si="5"/>
        <v>6.43418716738136E-5</v>
      </c>
      <c r="Q35" s="6">
        <f t="shared" si="5"/>
        <v>1.5958018067091709E-6</v>
      </c>
      <c r="R35" s="6">
        <f t="shared" si="5"/>
        <v>2.0914040344825589E-4</v>
      </c>
      <c r="S35" s="6">
        <f t="shared" si="5"/>
        <v>5.7712156825165197E-6</v>
      </c>
    </row>
    <row r="36" spans="1:19">
      <c r="A36">
        <v>28</v>
      </c>
      <c r="B36">
        <f t="shared" si="3"/>
        <v>-3.7300000000000058</v>
      </c>
      <c r="C36">
        <f t="shared" si="1"/>
        <v>138.15999999999997</v>
      </c>
      <c r="D36" s="10">
        <f>EXP(SUMPRODUCT(LN($F36:$S36),AlturaTRI!$C$24:$P$24)+SUMPRODUCT(LN(1-$F36:$S36),1-AlturaTRI!$C$24:$P$24))</f>
        <v>4.5058500972183979E-44</v>
      </c>
      <c r="E36">
        <f t="shared" si="2"/>
        <v>4.6591345507589543E-7</v>
      </c>
      <c r="F36" s="6">
        <f t="shared" si="5"/>
        <v>3.8519699478645153E-5</v>
      </c>
      <c r="G36" s="6">
        <f t="shared" si="5"/>
        <v>2.7355534557886249E-5</v>
      </c>
      <c r="H36" s="6">
        <f t="shared" si="5"/>
        <v>1.0300727297206308E-4</v>
      </c>
      <c r="I36" s="6">
        <f t="shared" si="5"/>
        <v>2.892818344519933E-4</v>
      </c>
      <c r="J36" s="6">
        <f t="shared" si="5"/>
        <v>1.5997402019303711E-4</v>
      </c>
      <c r="K36" s="6">
        <f t="shared" si="5"/>
        <v>8.427860235143385E-5</v>
      </c>
      <c r="L36" s="6">
        <f t="shared" si="5"/>
        <v>8.5966419201291935E-5</v>
      </c>
      <c r="M36" s="6">
        <f t="shared" si="5"/>
        <v>2.6723075968406449E-4</v>
      </c>
      <c r="N36" s="6">
        <f t="shared" si="5"/>
        <v>1.248734006536293E-3</v>
      </c>
      <c r="O36" s="6">
        <f t="shared" si="5"/>
        <v>1.8457047955212792E-5</v>
      </c>
      <c r="P36" s="6">
        <f t="shared" si="5"/>
        <v>6.5656929499392666E-5</v>
      </c>
      <c r="Q36" s="6">
        <f t="shared" si="5"/>
        <v>1.6376295209227564E-6</v>
      </c>
      <c r="R36" s="6">
        <f t="shared" si="5"/>
        <v>2.1240262660821661E-4</v>
      </c>
      <c r="S36" s="6">
        <f t="shared" si="5"/>
        <v>5.9116011154743742E-6</v>
      </c>
    </row>
    <row r="37" spans="1:19">
      <c r="A37">
        <v>29</v>
      </c>
      <c r="B37">
        <f t="shared" si="3"/>
        <v>-3.720000000000006</v>
      </c>
      <c r="C37">
        <f t="shared" si="1"/>
        <v>138.23999999999995</v>
      </c>
      <c r="D37" s="10">
        <f>EXP(SUMPRODUCT(LN($F37:$S37),AlturaTRI!$C$24:$P$24)+SUMPRODUCT(LN(1-$F37:$S37),1-AlturaTRI!$C$24:$P$24))</f>
        <v>5.5588546559756716E-44</v>
      </c>
      <c r="E37">
        <f t="shared" si="2"/>
        <v>4.8359602454186751E-7</v>
      </c>
      <c r="F37" s="6">
        <f t="shared" si="5"/>
        <v>3.9267647689970486E-5</v>
      </c>
      <c r="G37" s="6">
        <f t="shared" si="5"/>
        <v>2.7900989935638485E-5</v>
      </c>
      <c r="H37" s="6">
        <f t="shared" si="5"/>
        <v>1.0484992191476724E-4</v>
      </c>
      <c r="I37" s="6">
        <f t="shared" si="5"/>
        <v>2.9345873537721048E-4</v>
      </c>
      <c r="J37" s="6">
        <f t="shared" si="5"/>
        <v>1.6257698074277659E-4</v>
      </c>
      <c r="K37" s="6">
        <f t="shared" si="5"/>
        <v>8.5711646825034648E-5</v>
      </c>
      <c r="L37" s="6">
        <f t="shared" si="5"/>
        <v>8.7939350439041216E-5</v>
      </c>
      <c r="M37" s="6">
        <f t="shared" si="5"/>
        <v>2.7222942148514575E-4</v>
      </c>
      <c r="N37" s="6">
        <f t="shared" si="5"/>
        <v>1.2785942862607266E-3</v>
      </c>
      <c r="O37" s="6">
        <f t="shared" si="5"/>
        <v>1.8885987040851745E-5</v>
      </c>
      <c r="P37" s="6">
        <f t="shared" si="5"/>
        <v>6.6998863465902496E-5</v>
      </c>
      <c r="Q37" s="6">
        <f t="shared" si="5"/>
        <v>1.6805535835229288E-6</v>
      </c>
      <c r="R37" s="6">
        <f t="shared" si="5"/>
        <v>2.1571572374384879E-4</v>
      </c>
      <c r="S37" s="6">
        <f t="shared" si="5"/>
        <v>6.0554014182845966E-6</v>
      </c>
    </row>
    <row r="38" spans="1:19">
      <c r="A38">
        <v>30</v>
      </c>
      <c r="B38">
        <f t="shared" si="3"/>
        <v>-3.7100000000000062</v>
      </c>
      <c r="C38">
        <f t="shared" si="1"/>
        <v>138.31999999999994</v>
      </c>
      <c r="D38" s="10">
        <f>EXP(SUMPRODUCT(LN($F38:$S38),AlturaTRI!$C$24:$P$24)+SUMPRODUCT(LN(1-$F38:$S38),1-AlturaTRI!$C$24:$P$24))</f>
        <v>6.8579356643058324E-44</v>
      </c>
      <c r="E38">
        <f t="shared" si="2"/>
        <v>5.0189949885091447E-7</v>
      </c>
      <c r="F38" s="6">
        <f t="shared" si="5"/>
        <v>4.0030118447931091E-5</v>
      </c>
      <c r="G38" s="6">
        <f t="shared" si="5"/>
        <v>2.8457321105329316E-5</v>
      </c>
      <c r="H38" s="6">
        <f t="shared" si="5"/>
        <v>1.0672552962455326E-4</v>
      </c>
      <c r="I38" s="6">
        <f t="shared" si="5"/>
        <v>2.9769592804565671E-4</v>
      </c>
      <c r="J38" s="6">
        <f t="shared" si="5"/>
        <v>1.6522228744340098E-4</v>
      </c>
      <c r="K38" s="6">
        <f t="shared" si="5"/>
        <v>8.7169056171558607E-5</v>
      </c>
      <c r="L38" s="6">
        <f t="shared" si="5"/>
        <v>8.9957556419172029E-5</v>
      </c>
      <c r="M38" s="6">
        <f t="shared" si="5"/>
        <v>2.7732155938400263E-4</v>
      </c>
      <c r="N38" s="6">
        <f t="shared" si="5"/>
        <v>1.3091676622407852E-3</v>
      </c>
      <c r="O38" s="6">
        <f t="shared" si="5"/>
        <v>1.9324894415244525E-5</v>
      </c>
      <c r="P38" s="6">
        <f t="shared" si="5"/>
        <v>6.8368222772883277E-5</v>
      </c>
      <c r="Q38" s="6">
        <f t="shared" si="5"/>
        <v>1.7246027308562632E-6</v>
      </c>
      <c r="R38" s="6">
        <f t="shared" si="5"/>
        <v>2.190804878834764E-4</v>
      </c>
      <c r="S38" s="6">
        <f t="shared" si="5"/>
        <v>6.2026996564969106E-6</v>
      </c>
    </row>
    <row r="39" spans="1:19">
      <c r="A39">
        <v>31</v>
      </c>
      <c r="B39">
        <f t="shared" si="3"/>
        <v>-3.7000000000000064</v>
      </c>
      <c r="C39">
        <f t="shared" si="1"/>
        <v>138.39999999999995</v>
      </c>
      <c r="D39" s="10">
        <f>EXP(SUMPRODUCT(LN($F39:$S39),AlturaTRI!$C$24:$P$24)+SUMPRODUCT(LN(1-$F39:$S39),1-AlturaTRI!$C$24:$P$24))</f>
        <v>8.460596660211975E-44</v>
      </c>
      <c r="E39">
        <f t="shared" si="2"/>
        <v>5.2084364865115096E-7</v>
      </c>
      <c r="F39" s="6">
        <f t="shared" ref="F39:S48" si="6">1/(1+EXP(-1.7*F$2*($B39-F$3)))</f>
        <v>4.0807393706954398E-5</v>
      </c>
      <c r="G39" s="6">
        <f t="shared" si="6"/>
        <v>2.9024744906053932E-5</v>
      </c>
      <c r="H39" s="6">
        <f t="shared" si="6"/>
        <v>1.0863468549546607E-4</v>
      </c>
      <c r="I39" s="6">
        <f t="shared" si="6"/>
        <v>3.0199428221999432E-4</v>
      </c>
      <c r="J39" s="6">
        <f t="shared" si="6"/>
        <v>1.6791062897182136E-4</v>
      </c>
      <c r="K39" s="6">
        <f t="shared" si="6"/>
        <v>8.8651244573985524E-5</v>
      </c>
      <c r="L39" s="6">
        <f t="shared" si="6"/>
        <v>9.202207591543329E-5</v>
      </c>
      <c r="M39" s="6">
        <f t="shared" si="6"/>
        <v>2.8250892042525831E-4</v>
      </c>
      <c r="N39" s="6">
        <f t="shared" si="6"/>
        <v>1.3404711187040819E-3</v>
      </c>
      <c r="O39" s="6">
        <f t="shared" si="6"/>
        <v>1.9774001726423753E-5</v>
      </c>
      <c r="P39" s="6">
        <f t="shared" si="6"/>
        <v>6.9765567839402405E-5</v>
      </c>
      <c r="Q39" s="6">
        <f t="shared" si="6"/>
        <v>1.7698064524714313E-6</v>
      </c>
      <c r="R39" s="6">
        <f t="shared" si="6"/>
        <v>2.2249772440637136E-4</v>
      </c>
      <c r="S39" s="6">
        <f t="shared" si="6"/>
        <v>6.3535809161521918E-6</v>
      </c>
    </row>
    <row r="40" spans="1:19">
      <c r="A40">
        <v>32</v>
      </c>
      <c r="B40">
        <f t="shared" si="3"/>
        <v>-3.6900000000000066</v>
      </c>
      <c r="C40">
        <f t="shared" si="1"/>
        <v>138.47999999999996</v>
      </c>
      <c r="D40" s="10">
        <f>EXP(SUMPRODUCT(LN($F40:$S40),AlturaTRI!$C$24:$P$24)+SUMPRODUCT(LN(1-$F40:$S40),1-AlturaTRI!$C$24:$P$24))</f>
        <v>1.0437778172920783E-43</v>
      </c>
      <c r="E40">
        <f t="shared" si="2"/>
        <v>5.4044879603780575E-7</v>
      </c>
      <c r="F40" s="6">
        <f t="shared" si="6"/>
        <v>4.1599760894703574E-5</v>
      </c>
      <c r="G40" s="6">
        <f t="shared" si="6"/>
        <v>2.9603482499694645E-5</v>
      </c>
      <c r="H40" s="6">
        <f t="shared" si="6"/>
        <v>1.1057798945696385E-4</v>
      </c>
      <c r="I40" s="6">
        <f t="shared" si="6"/>
        <v>3.0635468019480012E-4</v>
      </c>
      <c r="J40" s="6">
        <f t="shared" si="6"/>
        <v>1.7064270519739349E-4</v>
      </c>
      <c r="K40" s="6">
        <f t="shared" si="6"/>
        <v>9.0158633253570349E-5</v>
      </c>
      <c r="L40" s="6">
        <f t="shared" si="6"/>
        <v>9.4133971526190566E-5</v>
      </c>
      <c r="M40" s="6">
        <f t="shared" si="6"/>
        <v>2.8779328426837533E-4</v>
      </c>
      <c r="N40" s="6">
        <f t="shared" si="6"/>
        <v>1.3725220422096775E-3</v>
      </c>
      <c r="O40" s="6">
        <f t="shared" si="6"/>
        <v>2.0233546005148023E-5</v>
      </c>
      <c r="P40" s="6">
        <f t="shared" si="6"/>
        <v>7.1191470533130108E-5</v>
      </c>
      <c r="Q40" s="6">
        <f t="shared" si="6"/>
        <v>1.8161950108609653E-6</v>
      </c>
      <c r="R40" s="6">
        <f t="shared" si="6"/>
        <v>2.2596825123477268E-4</v>
      </c>
      <c r="S40" s="6">
        <f t="shared" si="6"/>
        <v>6.5081323529265118E-6</v>
      </c>
    </row>
    <row r="41" spans="1:19">
      <c r="A41">
        <v>33</v>
      </c>
      <c r="B41">
        <f t="shared" si="3"/>
        <v>-3.6800000000000068</v>
      </c>
      <c r="C41">
        <f t="shared" si="1"/>
        <v>138.55999999999995</v>
      </c>
      <c r="D41" s="10">
        <f>EXP(SUMPRODUCT(LN($F41:$S41),AlturaTRI!$C$24:$P$24)+SUMPRODUCT(LN(1-$F41:$S41),1-AlturaTRI!$C$24:$P$24))</f>
        <v>1.2876997439757315E-43</v>
      </c>
      <c r="E41">
        <f t="shared" si="2"/>
        <v>5.6073582708615906E-7</v>
      </c>
      <c r="F41" s="6">
        <f t="shared" si="6"/>
        <v>4.2407513018287332E-5</v>
      </c>
      <c r="G41" s="6">
        <f t="shared" si="6"/>
        <v>3.0193759457077183E-5</v>
      </c>
      <c r="H41" s="6">
        <f t="shared" si="6"/>
        <v>1.1255605216207362E-4</v>
      </c>
      <c r="I41" s="6">
        <f t="shared" si="6"/>
        <v>3.1077801697669072E-4</v>
      </c>
      <c r="J41" s="6">
        <f t="shared" si="6"/>
        <v>1.7341922736357002E-4</v>
      </c>
      <c r="K41" s="6">
        <f t="shared" si="6"/>
        <v>9.1691650589358631E-5</v>
      </c>
      <c r="L41" s="6">
        <f t="shared" si="6"/>
        <v>9.6294330220443936E-5</v>
      </c>
      <c r="M41" s="6">
        <f t="shared" si="6"/>
        <v>2.9317646379513248E-4</v>
      </c>
      <c r="N41" s="6">
        <f t="shared" si="6"/>
        <v>1.4053382310726108E-3</v>
      </c>
      <c r="O41" s="6">
        <f t="shared" si="6"/>
        <v>2.0703769789958202E-5</v>
      </c>
      <c r="P41" s="6">
        <f t="shared" si="6"/>
        <v>7.264651440408684E-5</v>
      </c>
      <c r="Q41" s="6">
        <f t="shared" si="6"/>
        <v>1.8637994617204023E-6</v>
      </c>
      <c r="R41" s="6">
        <f t="shared" si="6"/>
        <v>2.2949289902887544E-4</v>
      </c>
      <c r="S41" s="6">
        <f t="shared" si="6"/>
        <v>6.6664432424704813E-6</v>
      </c>
    </row>
    <row r="42" spans="1:19">
      <c r="A42">
        <v>34</v>
      </c>
      <c r="B42">
        <f t="shared" si="3"/>
        <v>-3.670000000000007</v>
      </c>
      <c r="C42">
        <f t="shared" si="1"/>
        <v>138.63999999999993</v>
      </c>
      <c r="D42" s="10">
        <f>EXP(SUMPRODUCT(LN($F42:$S42),AlturaTRI!$C$24:$P$24)+SUMPRODUCT(LN(1-$F42:$S42),1-AlturaTRI!$C$24:$P$24))</f>
        <v>1.588622172032412E-43</v>
      </c>
      <c r="E42">
        <f t="shared" si="2"/>
        <v>5.8172620456961743E-7</v>
      </c>
      <c r="F42" s="6">
        <f t="shared" si="6"/>
        <v>4.3230948772529906E-5</v>
      </c>
      <c r="G42" s="6">
        <f t="shared" si="6"/>
        <v>3.0795805845843884E-5</v>
      </c>
      <c r="H42" s="6">
        <f t="shared" si="6"/>
        <v>1.1456949517890045E-4</v>
      </c>
      <c r="I42" s="6">
        <f t="shared" si="6"/>
        <v>3.1526520046702103E-4</v>
      </c>
      <c r="J42" s="6">
        <f t="shared" si="6"/>
        <v>1.7624091827249445E-4</v>
      </c>
      <c r="K42" s="6">
        <f t="shared" si="6"/>
        <v>9.3250732239731133E-5</v>
      </c>
      <c r="L42" s="6">
        <f t="shared" si="6"/>
        <v>9.850426389634048E-5</v>
      </c>
      <c r="M42" s="6">
        <f t="shared" si="6"/>
        <v>2.98660305728365E-4</v>
      </c>
      <c r="N42" s="6">
        <f t="shared" si="6"/>
        <v>1.4389379050040326E-3</v>
      </c>
      <c r="O42" s="6">
        <f t="shared" si="6"/>
        <v>2.1184921255138533E-5</v>
      </c>
      <c r="P42" s="6">
        <f t="shared" si="6"/>
        <v>7.4131294923157753E-5</v>
      </c>
      <c r="Q42" s="6">
        <f t="shared" si="6"/>
        <v>1.9126516747384414E-6</v>
      </c>
      <c r="R42" s="6">
        <f t="shared" si="6"/>
        <v>2.3307251138484614E-4</v>
      </c>
      <c r="S42" s="6">
        <f t="shared" si="6"/>
        <v>6.8286050319727075E-6</v>
      </c>
    </row>
    <row r="43" spans="1:19">
      <c r="A43">
        <v>35</v>
      </c>
      <c r="B43">
        <f t="shared" si="3"/>
        <v>-3.6600000000000072</v>
      </c>
      <c r="C43">
        <f t="shared" si="1"/>
        <v>138.71999999999994</v>
      </c>
      <c r="D43" s="10">
        <f>EXP(SUMPRODUCT(LN($F43:$S43),AlturaTRI!$C$24:$P$24)+SUMPRODUCT(LN(1-$F43:$S43),1-AlturaTRI!$C$24:$P$24))</f>
        <v>1.9598646604227676E-43</v>
      </c>
      <c r="E43">
        <f t="shared" si="2"/>
        <v>6.0344198086212574E-7</v>
      </c>
      <c r="F43" s="6">
        <f t="shared" si="6"/>
        <v>4.4070372650340175E-5</v>
      </c>
      <c r="G43" s="6">
        <f t="shared" si="6"/>
        <v>3.1409856320076876E-5</v>
      </c>
      <c r="H43" s="6">
        <f t="shared" si="6"/>
        <v>1.1661895118555044E-4</v>
      </c>
      <c r="I43" s="6">
        <f t="shared" si="6"/>
        <v>3.1981715164719834E-4</v>
      </c>
      <c r="J43" s="6">
        <f t="shared" si="6"/>
        <v>1.7910851247258266E-4</v>
      </c>
      <c r="K43" s="6">
        <f t="shared" si="6"/>
        <v>9.4836321266006959E-5</v>
      </c>
      <c r="L43" s="6">
        <f t="shared" si="6"/>
        <v>1.0076490995246681E-4</v>
      </c>
      <c r="M43" s="6">
        <f t="shared" si="6"/>
        <v>3.0424669126216794E-4</v>
      </c>
      <c r="N43" s="6">
        <f t="shared" si="6"/>
        <v>1.4733397149716404E-3</v>
      </c>
      <c r="O43" s="6">
        <f t="shared" si="6"/>
        <v>2.167725434164969E-5</v>
      </c>
      <c r="P43" s="6">
        <f t="shared" si="6"/>
        <v>7.5646419725470621E-5</v>
      </c>
      <c r="Q43" s="6">
        <f t="shared" si="6"/>
        <v>1.9627843549320067E-6</v>
      </c>
      <c r="R43" s="6">
        <f t="shared" si="6"/>
        <v>2.3670794503589943E-4</v>
      </c>
      <c r="S43" s="6">
        <f t="shared" si="6"/>
        <v>6.9947113929774455E-6</v>
      </c>
    </row>
    <row r="44" spans="1:19">
      <c r="A44">
        <v>36</v>
      </c>
      <c r="B44">
        <f t="shared" si="3"/>
        <v>-3.6500000000000075</v>
      </c>
      <c r="C44">
        <f t="shared" si="1"/>
        <v>138.79999999999995</v>
      </c>
      <c r="D44" s="10">
        <f>EXP(SUMPRODUCT(LN($F44:$S44),AlturaTRI!$C$24:$P$24)+SUMPRODUCT(LN(1-$F44:$S44),1-AlturaTRI!$C$24:$P$24))</f>
        <v>2.4178590750846096E-43</v>
      </c>
      <c r="E44">
        <f t="shared" si="2"/>
        <v>6.2590581102394893E-7</v>
      </c>
      <c r="F44" s="6">
        <f t="shared" si="6"/>
        <v>4.4926095055221706E-5</v>
      </c>
      <c r="G44" s="6">
        <f t="shared" si="6"/>
        <v>3.2036150211706859E-5</v>
      </c>
      <c r="H44" s="6">
        <f t="shared" si="6"/>
        <v>1.1870506416852922E-4</v>
      </c>
      <c r="I44" s="6">
        <f t="shared" si="6"/>
        <v>3.2443480476664039E-4</v>
      </c>
      <c r="J44" s="6">
        <f t="shared" si="6"/>
        <v>1.8202275644913803E-4</v>
      </c>
      <c r="K44" s="6">
        <f t="shared" si="6"/>
        <v>9.6448868258143831E-5</v>
      </c>
      <c r="L44" s="6">
        <f t="shared" si="6"/>
        <v>1.0307743187221284E-4</v>
      </c>
      <c r="M44" s="6">
        <f t="shared" si="6"/>
        <v>3.0993753670378388E-4</v>
      </c>
      <c r="N44" s="6">
        <f t="shared" si="6"/>
        <v>1.5085627532851935E-3</v>
      </c>
      <c r="O44" s="6">
        <f t="shared" si="6"/>
        <v>2.2181028891102272E-5</v>
      </c>
      <c r="P44" s="6">
        <f t="shared" si="6"/>
        <v>7.7192508858737877E-5</v>
      </c>
      <c r="Q44" s="6">
        <f t="shared" si="6"/>
        <v>2.0142310645404572E-6</v>
      </c>
      <c r="R44" s="6">
        <f t="shared" si="6"/>
        <v>2.4040007005649155E-4</v>
      </c>
      <c r="S44" s="6">
        <f t="shared" si="6"/>
        <v>7.1648582754866053E-6</v>
      </c>
    </row>
    <row r="45" spans="1:19">
      <c r="A45">
        <v>37</v>
      </c>
      <c r="B45">
        <f t="shared" si="3"/>
        <v>-3.6400000000000077</v>
      </c>
      <c r="C45">
        <f t="shared" si="1"/>
        <v>138.87999999999994</v>
      </c>
      <c r="D45" s="10">
        <f>EXP(SUMPRODUCT(LN($F45:$S45),AlturaTRI!$C$24:$P$24)+SUMPRODUCT(LN(1-$F45:$S45),1-AlturaTRI!$C$24:$P$24))</f>
        <v>2.9828767896062659E-43</v>
      </c>
      <c r="E45">
        <f t="shared" si="2"/>
        <v>6.4914096606968605E-7</v>
      </c>
      <c r="F45" s="6">
        <f t="shared" si="6"/>
        <v>4.5798432415963711E-5</v>
      </c>
      <c r="G45" s="6">
        <f t="shared" si="6"/>
        <v>3.2674931623742742E-5</v>
      </c>
      <c r="H45" s="6">
        <f t="shared" si="6"/>
        <v>1.2082848962467489E-4</v>
      </c>
      <c r="I45" s="6">
        <f t="shared" si="6"/>
        <v>3.2911910753342537E-4</v>
      </c>
      <c r="J45" s="6">
        <f t="shared" si="6"/>
        <v>1.849844088180547E-4</v>
      </c>
      <c r="K45" s="6">
        <f t="shared" si="6"/>
        <v>9.8088831462569517E-5</v>
      </c>
      <c r="L45" s="6">
        <f t="shared" si="6"/>
        <v>1.0544301982150517E-4</v>
      </c>
      <c r="M45" s="6">
        <f t="shared" si="6"/>
        <v>3.157347941273841E-4</v>
      </c>
      <c r="N45" s="6">
        <f t="shared" si="6"/>
        <v>1.5446265639119405E-3</v>
      </c>
      <c r="O45" s="6">
        <f t="shared" si="6"/>
        <v>2.2696510782842408E-5</v>
      </c>
      <c r="P45" s="6">
        <f t="shared" si="6"/>
        <v>7.8770195036661361E-5</v>
      </c>
      <c r="Q45" s="6">
        <f t="shared" si="6"/>
        <v>2.0670262454936848E-6</v>
      </c>
      <c r="R45" s="6">
        <f t="shared" si="6"/>
        <v>2.4414977006967636E-4</v>
      </c>
      <c r="S45" s="6">
        <f t="shared" si="6"/>
        <v>7.3391439633776734E-6</v>
      </c>
    </row>
    <row r="46" spans="1:19">
      <c r="A46">
        <v>38</v>
      </c>
      <c r="B46">
        <f t="shared" si="3"/>
        <v>-3.6300000000000079</v>
      </c>
      <c r="C46">
        <f t="shared" si="1"/>
        <v>138.95999999999992</v>
      </c>
      <c r="D46" s="10">
        <f>EXP(SUMPRODUCT(LN($F46:$S46),AlturaTRI!$C$24:$P$24)+SUMPRODUCT(LN(1-$F46:$S46),1-AlturaTRI!$C$24:$P$24))</f>
        <v>3.6799257896559651E-43</v>
      </c>
      <c r="E46">
        <f t="shared" si="2"/>
        <v>6.7317134641721709E-7</v>
      </c>
      <c r="F46" s="6">
        <f t="shared" si="6"/>
        <v>4.6687707303556391E-5</v>
      </c>
      <c r="G46" s="6">
        <f t="shared" si="6"/>
        <v>3.3326449525358356E-5</v>
      </c>
      <c r="H46" s="6">
        <f t="shared" si="6"/>
        <v>1.2298989476669181E-4</v>
      </c>
      <c r="I46" s="6">
        <f t="shared" si="6"/>
        <v>3.3387102130766734E-4</v>
      </c>
      <c r="J46" s="6">
        <f t="shared" si="6"/>
        <v>1.8799424052265098E-4</v>
      </c>
      <c r="K46" s="6">
        <f t="shared" si="6"/>
        <v>9.9756676912178815E-5</v>
      </c>
      <c r="L46" s="6">
        <f t="shared" si="6"/>
        <v>1.0786289126021471E-4</v>
      </c>
      <c r="M46" s="6">
        <f t="shared" si="6"/>
        <v>3.216404520399558E-4</v>
      </c>
      <c r="N46" s="6">
        <f t="shared" si="6"/>
        <v>1.5815511530269477E-3</v>
      </c>
      <c r="O46" s="6">
        <f t="shared" si="6"/>
        <v>2.3223972074220323E-5</v>
      </c>
      <c r="P46" s="6">
        <f t="shared" si="6"/>
        <v>8.0380123897504533E-5</v>
      </c>
      <c r="Q46" s="6">
        <f t="shared" si="6"/>
        <v>2.1212052424690359E-6</v>
      </c>
      <c r="R46" s="6">
        <f t="shared" si="6"/>
        <v>2.4795794245766766E-4</v>
      </c>
      <c r="S46" s="6">
        <f t="shared" si="6"/>
        <v>7.5176691311692854E-6</v>
      </c>
    </row>
    <row r="47" spans="1:19">
      <c r="A47">
        <v>39</v>
      </c>
      <c r="B47">
        <f t="shared" si="3"/>
        <v>-3.6200000000000081</v>
      </c>
      <c r="C47">
        <f t="shared" si="1"/>
        <v>139.03999999999994</v>
      </c>
      <c r="D47" s="10">
        <f>EXP(SUMPRODUCT(LN($F47:$S47),AlturaTRI!$C$24:$P$24)+SUMPRODUCT(LN(1-$F47:$S47),1-AlturaTRI!$C$24:$P$24))</f>
        <v>4.5398573752598355E-43</v>
      </c>
      <c r="E47">
        <f t="shared" si="2"/>
        <v>6.9802149551609916E-7</v>
      </c>
      <c r="F47" s="6">
        <f t="shared" si="6"/>
        <v>4.759424855037276E-5</v>
      </c>
      <c r="G47" s="6">
        <f t="shared" si="6"/>
        <v>3.3990957848873315E-5</v>
      </c>
      <c r="H47" s="6">
        <f t="shared" si="6"/>
        <v>1.2518995873234647E-4</v>
      </c>
      <c r="I47" s="6">
        <f t="shared" si="6"/>
        <v>3.3869152129764965E-4</v>
      </c>
      <c r="J47" s="6">
        <f t="shared" si="6"/>
        <v>1.9105303503368947E-4</v>
      </c>
      <c r="K47" s="6">
        <f t="shared" si="6"/>
        <v>1.0145287855853665E-4</v>
      </c>
      <c r="L47" s="6">
        <f t="shared" si="6"/>
        <v>1.1033829156755058E-4</v>
      </c>
      <c r="M47" s="6">
        <f t="shared" si="6"/>
        <v>3.276565360595319E-4</v>
      </c>
      <c r="N47" s="6">
        <f t="shared" si="6"/>
        <v>1.6193569998033408E-3</v>
      </c>
      <c r="O47" s="6">
        <f t="shared" si="6"/>
        <v>2.3763691144117136E-5</v>
      </c>
      <c r="P47" s="6">
        <f t="shared" si="6"/>
        <v>8.2022954267936597E-5</v>
      </c>
      <c r="Q47" s="6">
        <f t="shared" si="6"/>
        <v>2.17680432655258E-6</v>
      </c>
      <c r="R47" s="6">
        <f t="shared" si="6"/>
        <v>2.5182549857566465E-4</v>
      </c>
      <c r="S47" s="6">
        <f t="shared" si="6"/>
        <v>7.7005369021672827E-6</v>
      </c>
    </row>
    <row r="48" spans="1:19">
      <c r="A48">
        <v>40</v>
      </c>
      <c r="B48">
        <f t="shared" si="3"/>
        <v>-3.6100000000000083</v>
      </c>
      <c r="C48">
        <f t="shared" si="1"/>
        <v>139.11999999999995</v>
      </c>
      <c r="D48" s="10">
        <f>EXP(SUMPRODUCT(LN($F48:$S48),AlturaTRI!$C$24:$P$24)+SUMPRODUCT(LN(1-$F48:$S48),1-AlturaTRI!$C$24:$P$24))</f>
        <v>5.6007314280109879E-43</v>
      </c>
      <c r="E48">
        <f t="shared" si="2"/>
        <v>7.2371661365374497E-7</v>
      </c>
      <c r="F48" s="6">
        <f t="shared" si="6"/>
        <v>4.8518391371662121E-5</v>
      </c>
      <c r="G48" s="6">
        <f t="shared" si="6"/>
        <v>3.4668715588665344E-5</v>
      </c>
      <c r="H48" s="6">
        <f t="shared" si="6"/>
        <v>1.2742937279739121E-4</v>
      </c>
      <c r="I48" s="6">
        <f t="shared" si="6"/>
        <v>3.4358159675876646E-4</v>
      </c>
      <c r="J48" s="6">
        <f t="shared" si="6"/>
        <v>1.9416158855263066E-4</v>
      </c>
      <c r="K48" s="6">
        <f t="shared" si="6"/>
        <v>1.0317791840631946E-4</v>
      </c>
      <c r="L48" s="6">
        <f t="shared" si="6"/>
        <v>1.1287049468175882E-4</v>
      </c>
      <c r="M48" s="6">
        <f t="shared" si="6"/>
        <v>3.3378510960597145E-4</v>
      </c>
      <c r="N48" s="6">
        <f t="shared" si="6"/>
        <v>1.6580650674476094E-3</v>
      </c>
      <c r="O48" s="6">
        <f t="shared" si="6"/>
        <v>2.4315952839804173E-5</v>
      </c>
      <c r="P48" s="6">
        <f t="shared" si="6"/>
        <v>8.3699358432255935E-5</v>
      </c>
      <c r="Q48" s="6">
        <f t="shared" si="6"/>
        <v>2.2338607195205227E-6</v>
      </c>
      <c r="R48" s="6">
        <f t="shared" si="6"/>
        <v>2.5575336396898706E-4</v>
      </c>
      <c r="S48" s="6">
        <f t="shared" si="6"/>
        <v>7.8878529080250114E-6</v>
      </c>
    </row>
    <row r="49" spans="1:19">
      <c r="A49">
        <v>41</v>
      </c>
      <c r="B49">
        <f t="shared" si="3"/>
        <v>-3.6000000000000085</v>
      </c>
      <c r="C49">
        <f t="shared" si="1"/>
        <v>139.19999999999993</v>
      </c>
      <c r="D49" s="10">
        <f>EXP(SUMPRODUCT(LN($F49:$S49),AlturaTRI!$C$24:$P$24)+SUMPRODUCT(LN(1-$F49:$S49),1-AlturaTRI!$C$24:$P$24))</f>
        <v>6.9095006494059163E-43</v>
      </c>
      <c r="E49">
        <f t="shared" si="2"/>
        <v>7.5028257193752669E-7</v>
      </c>
      <c r="F49" s="6">
        <f t="shared" ref="F49:S58" si="7">1/(1+EXP(-1.7*F$2*($B49-F$3)))</f>
        <v>4.946047748939838E-5</v>
      </c>
      <c r="G49" s="6">
        <f t="shared" si="7"/>
        <v>3.535998690205337E-5</v>
      </c>
      <c r="H49" s="6">
        <f t="shared" si="7"/>
        <v>1.2970884059228333E-4</v>
      </c>
      <c r="I49" s="6">
        <f t="shared" si="7"/>
        <v>3.485422511953052E-4</v>
      </c>
      <c r="J49" s="6">
        <f t="shared" si="7"/>
        <v>1.9732071021817747E-4</v>
      </c>
      <c r="K49" s="6">
        <f t="shared" si="7"/>
        <v>1.0493228665003832E-4</v>
      </c>
      <c r="L49" s="6">
        <f t="shared" si="7"/>
        <v>1.1546080375445256E-4</v>
      </c>
      <c r="M49" s="6">
        <f t="shared" si="7"/>
        <v>3.4002827460453635E-4</v>
      </c>
      <c r="N49" s="6">
        <f t="shared" si="7"/>
        <v>1.6976968144852235E-3</v>
      </c>
      <c r="O49" s="6">
        <f t="shared" si="7"/>
        <v>2.4881048627213189E-5</v>
      </c>
      <c r="P49" s="6">
        <f t="shared" si="7"/>
        <v>8.5410022407101467E-5</v>
      </c>
      <c r="Q49" s="6">
        <f t="shared" si="7"/>
        <v>2.2924126187569816E-6</v>
      </c>
      <c r="R49" s="6">
        <f t="shared" si="7"/>
        <v>2.5974247859356661E-4</v>
      </c>
      <c r="S49" s="6">
        <f t="shared" si="7"/>
        <v>8.0797253497518674E-6</v>
      </c>
    </row>
    <row r="50" spans="1:19">
      <c r="A50">
        <v>42</v>
      </c>
      <c r="B50">
        <f t="shared" si="3"/>
        <v>-3.5900000000000087</v>
      </c>
      <c r="C50">
        <f t="shared" si="1"/>
        <v>139.27999999999992</v>
      </c>
      <c r="D50" s="10">
        <f>EXP(SUMPRODUCT(LN($F50:$S50),AlturaTRI!$C$24:$P$24)+SUMPRODUCT(LN(1-$F50:$S50),1-AlturaTRI!$C$24:$P$24))</f>
        <v>8.5240882876745774E-43</v>
      </c>
      <c r="E50">
        <f t="shared" si="2"/>
        <v>7.7774592645076206E-7</v>
      </c>
      <c r="F50" s="6">
        <f t="shared" si="7"/>
        <v>5.0420855258529947E-5</v>
      </c>
      <c r="G50" s="6">
        <f t="shared" si="7"/>
        <v>3.6065041212189478E-5</v>
      </c>
      <c r="H50" s="6">
        <f t="shared" si="7"/>
        <v>1.3202907832276318E-4</v>
      </c>
      <c r="I50" s="6">
        <f t="shared" si="7"/>
        <v>3.5357450256510872E-4</v>
      </c>
      <c r="J50" s="6">
        <f t="shared" si="7"/>
        <v>2.0053122231615677E-4</v>
      </c>
      <c r="K50" s="6">
        <f t="shared" si="7"/>
        <v>1.0671648181307632E-4</v>
      </c>
      <c r="L50" s="6">
        <f t="shared" si="7"/>
        <v>1.1811055181990535E-4</v>
      </c>
      <c r="M50" s="6">
        <f t="shared" si="7"/>
        <v>3.4638817220249032E-4</v>
      </c>
      <c r="N50" s="6">
        <f t="shared" si="7"/>
        <v>1.738274206301846E-3</v>
      </c>
      <c r="O50" s="6">
        <f t="shared" si="7"/>
        <v>2.5459276744696259E-5</v>
      </c>
      <c r="P50" s="6">
        <f t="shared" si="7"/>
        <v>8.7155646221765581E-5</v>
      </c>
      <c r="Q50" s="6">
        <f t="shared" si="7"/>
        <v>2.3524992228249007E-6</v>
      </c>
      <c r="R50" s="6">
        <f t="shared" si="7"/>
        <v>2.6379379703985687E-4</v>
      </c>
      <c r="S50" s="6">
        <f t="shared" si="7"/>
        <v>8.2762650602057415E-6</v>
      </c>
    </row>
    <row r="51" spans="1:19">
      <c r="A51">
        <v>43</v>
      </c>
      <c r="B51">
        <f t="shared" si="3"/>
        <v>-3.580000000000009</v>
      </c>
      <c r="C51">
        <f t="shared" si="1"/>
        <v>139.35999999999993</v>
      </c>
      <c r="D51" s="10">
        <f>EXP(SUMPRODUCT(LN($F51:$S51),AlturaTRI!$C$24:$P$24)+SUMPRODUCT(LN(1-$F51:$S51),1-AlturaTRI!$C$24:$P$24))</f>
        <v>1.0515951277836679E-42</v>
      </c>
      <c r="E51">
        <f t="shared" si="2"/>
        <v>8.0613393258033515E-7</v>
      </c>
      <c r="F51" s="6">
        <f t="shared" si="7"/>
        <v>5.1399879795676897E-5</v>
      </c>
      <c r="G51" s="6">
        <f t="shared" si="7"/>
        <v>3.6784153313000416E-5</v>
      </c>
      <c r="H51" s="6">
        <f t="shared" si="7"/>
        <v>1.3439081499436479E-4</v>
      </c>
      <c r="I51" s="6">
        <f t="shared" si="7"/>
        <v>3.5867938348716443E-4</v>
      </c>
      <c r="J51" s="6">
        <f t="shared" si="7"/>
        <v>2.0379396049279708E-4</v>
      </c>
      <c r="K51" s="6">
        <f t="shared" si="7"/>
        <v>1.0853101088908558E-4</v>
      </c>
      <c r="L51" s="6">
        <f t="shared" si="7"/>
        <v>1.2082110247965211E-4</v>
      </c>
      <c r="M51" s="6">
        <f t="shared" si="7"/>
        <v>3.5286698349895932E-4</v>
      </c>
      <c r="N51" s="6">
        <f t="shared" si="7"/>
        <v>1.7798197269456161E-3</v>
      </c>
      <c r="O51" s="6">
        <f t="shared" si="7"/>
        <v>2.6050942360355761E-5</v>
      </c>
      <c r="P51" s="6">
        <f t="shared" si="7"/>
        <v>8.8936944204219656E-5</v>
      </c>
      <c r="Q51" s="6">
        <f t="shared" si="7"/>
        <v>2.4141607577070925E-6</v>
      </c>
      <c r="R51" s="6">
        <f t="shared" si="7"/>
        <v>2.6790828876020062E-4</v>
      </c>
      <c r="S51" s="6">
        <f t="shared" si="7"/>
        <v>8.4775855681050085E-6</v>
      </c>
    </row>
    <row r="52" spans="1:19">
      <c r="A52">
        <v>44</v>
      </c>
      <c r="B52">
        <f t="shared" si="3"/>
        <v>-3.5700000000000092</v>
      </c>
      <c r="C52">
        <f t="shared" si="1"/>
        <v>139.43999999999994</v>
      </c>
      <c r="D52" s="10">
        <f>EXP(SUMPRODUCT(LN($F52:$S52),AlturaTRI!$C$24:$P$24)+SUMPRODUCT(LN(1-$F52:$S52),1-AlturaTRI!$C$24:$P$24))</f>
        <v>1.2973242193127906E-42</v>
      </c>
      <c r="E52">
        <f t="shared" si="2"/>
        <v>8.3547455951348971E-7</v>
      </c>
      <c r="F52" s="6">
        <f t="shared" si="7"/>
        <v>5.2397913110324019E-5</v>
      </c>
      <c r="G52" s="6">
        <f t="shared" si="7"/>
        <v>3.7517603476219348E-5</v>
      </c>
      <c r="H52" s="6">
        <f t="shared" si="7"/>
        <v>1.3679479264092493E-4</v>
      </c>
      <c r="I52" s="6">
        <f t="shared" si="7"/>
        <v>3.6385794145215499E-4</v>
      </c>
      <c r="J52" s="6">
        <f t="shared" si="7"/>
        <v>2.0710977397145433E-4</v>
      </c>
      <c r="K52" s="6">
        <f t="shared" si="7"/>
        <v>1.1037638948577752E-4</v>
      </c>
      <c r="L52" s="6">
        <f t="shared" si="7"/>
        <v>1.2359385060274223E-4</v>
      </c>
      <c r="M52" s="6">
        <f t="shared" si="7"/>
        <v>3.5946693028829818E-4</v>
      </c>
      <c r="N52" s="6">
        <f t="shared" si="7"/>
        <v>1.8223563911959784E-3</v>
      </c>
      <c r="O52" s="6">
        <f t="shared" si="7"/>
        <v>2.6656357733028577E-5</v>
      </c>
      <c r="P52" s="6">
        <f t="shared" si="7"/>
        <v>9.0754645272970492E-5</v>
      </c>
      <c r="Q52" s="6">
        <f t="shared" si="7"/>
        <v>2.4774385037350846E-6</v>
      </c>
      <c r="R52" s="6">
        <f t="shared" si="7"/>
        <v>2.720869382997196E-4</v>
      </c>
      <c r="S52" s="6">
        <f t="shared" si="7"/>
        <v>8.6838031635974084E-6</v>
      </c>
    </row>
    <row r="53" spans="1:19">
      <c r="A53">
        <v>45</v>
      </c>
      <c r="B53">
        <f t="shared" si="3"/>
        <v>-3.5600000000000094</v>
      </c>
      <c r="C53">
        <f t="shared" si="1"/>
        <v>139.51999999999992</v>
      </c>
      <c r="D53" s="10">
        <f>EXP(SUMPRODUCT(LN($F53:$S53),AlturaTRI!$C$24:$P$24)+SUMPRODUCT(LN(1-$F53:$S53),1-AlturaTRI!$C$24:$P$24))</f>
        <v>1.6004709895109483E-42</v>
      </c>
      <c r="E53">
        <f t="shared" si="2"/>
        <v>8.657965049011492E-7</v>
      </c>
      <c r="F53" s="6">
        <f t="shared" si="7"/>
        <v>5.3415324238556336E-5</v>
      </c>
      <c r="G53" s="6">
        <f t="shared" si="7"/>
        <v>3.8265677560549165E-5</v>
      </c>
      <c r="H53" s="6">
        <f t="shared" si="7"/>
        <v>1.3924176655716265E-4</v>
      </c>
      <c r="I53" s="6">
        <f t="shared" si="7"/>
        <v>3.6911123903601476E-4</v>
      </c>
      <c r="J53" s="6">
        <f t="shared" si="7"/>
        <v>2.1047952577284054E-4</v>
      </c>
      <c r="K53" s="6">
        <f t="shared" si="7"/>
        <v>1.1225314197115273E-4</v>
      </c>
      <c r="L53" s="6">
        <f t="shared" si="7"/>
        <v>1.2643022304200408E-4</v>
      </c>
      <c r="M53" s="6">
        <f t="shared" si="7"/>
        <v>3.6619027581720937E-4</v>
      </c>
      <c r="N53" s="6">
        <f t="shared" si="7"/>
        <v>1.8659077569046926E-3</v>
      </c>
      <c r="O53" s="6">
        <f t="shared" si="7"/>
        <v>2.7275842377007709E-5</v>
      </c>
      <c r="P53" s="6">
        <f t="shared" si="7"/>
        <v>9.260949323486542E-5</v>
      </c>
      <c r="Q53" s="6">
        <f t="shared" si="7"/>
        <v>2.5423748232237427E-6</v>
      </c>
      <c r="R53" s="6">
        <f t="shared" si="7"/>
        <v>2.7633074553077517E-4</v>
      </c>
      <c r="S53" s="6">
        <f t="shared" si="7"/>
        <v>8.8950369654233612E-6</v>
      </c>
    </row>
    <row r="54" spans="1:19">
      <c r="A54">
        <v>46</v>
      </c>
      <c r="B54">
        <f t="shared" si="3"/>
        <v>-3.5500000000000096</v>
      </c>
      <c r="C54">
        <f t="shared" si="1"/>
        <v>139.59999999999991</v>
      </c>
      <c r="D54" s="10">
        <f>EXP(SUMPRODUCT(LN($F54:$S54),AlturaTRI!$C$24:$P$24)+SUMPRODUCT(LN(1-$F54:$S54),1-AlturaTRI!$C$24:$P$24))</f>
        <v>1.9744511446126835E-42</v>
      </c>
      <c r="E54">
        <f t="shared" si="2"/>
        <v>8.9712920968486566E-7</v>
      </c>
      <c r="F54" s="6">
        <f t="shared" si="7"/>
        <v>5.4452489379387647E-5</v>
      </c>
      <c r="G54" s="6">
        <f t="shared" si="7"/>
        <v>3.9028667123000146E-5</v>
      </c>
      <c r="H54" s="6">
        <f t="shared" si="7"/>
        <v>1.4173250553540322E-4</v>
      </c>
      <c r="I54" s="6">
        <f t="shared" si="7"/>
        <v>3.7444035411653853E-4</v>
      </c>
      <c r="J54" s="6">
        <f t="shared" si="7"/>
        <v>2.1390409293881585E-4</v>
      </c>
      <c r="K54" s="6">
        <f t="shared" si="7"/>
        <v>1.141618016222062E-4</v>
      </c>
      <c r="L54" s="6">
        <f t="shared" si="7"/>
        <v>1.293316793666849E-4</v>
      </c>
      <c r="M54" s="6">
        <f t="shared" si="7"/>
        <v>3.7303932555586371E-4</v>
      </c>
      <c r="N54" s="6">
        <f t="shared" si="7"/>
        <v>1.9104979376147503E-3</v>
      </c>
      <c r="O54" s="6">
        <f t="shared" si="7"/>
        <v>2.7909723230589651E-5</v>
      </c>
      <c r="P54" s="6">
        <f t="shared" si="7"/>
        <v>9.4502247088966865E-5</v>
      </c>
      <c r="Q54" s="6">
        <f t="shared" si="7"/>
        <v>2.609013188830132E-6</v>
      </c>
      <c r="R54" s="6">
        <f t="shared" si="7"/>
        <v>2.8064072589105112E-4</v>
      </c>
      <c r="S54" s="6">
        <f t="shared" si="7"/>
        <v>9.1114089897125648E-6</v>
      </c>
    </row>
    <row r="55" spans="1:19">
      <c r="A55">
        <v>47</v>
      </c>
      <c r="B55">
        <f t="shared" si="3"/>
        <v>-3.5400000000000098</v>
      </c>
      <c r="C55">
        <f t="shared" si="1"/>
        <v>139.67999999999992</v>
      </c>
      <c r="D55" s="10">
        <f>EXP(SUMPRODUCT(LN($F55:$S55),AlturaTRI!$C$24:$P$24)+SUMPRODUCT(LN(1-$F55:$S55),1-AlturaTRI!$C$24:$P$24))</f>
        <v>2.4358148156403983E-42</v>
      </c>
      <c r="E55">
        <f t="shared" si="2"/>
        <v>9.2950287308431323E-7</v>
      </c>
      <c r="F55" s="6">
        <f t="shared" si="7"/>
        <v>5.550979203373182E-5</v>
      </c>
      <c r="G55" s="6">
        <f t="shared" si="7"/>
        <v>3.980686953244454E-5</v>
      </c>
      <c r="H55" s="6">
        <f t="shared" si="7"/>
        <v>1.4426779210651567E-4</v>
      </c>
      <c r="I55" s="6">
        <f t="shared" si="7"/>
        <v>3.7984638009307657E-4</v>
      </c>
      <c r="J55" s="6">
        <f t="shared" si="7"/>
        <v>2.1738436675979483E-4</v>
      </c>
      <c r="K55" s="6">
        <f t="shared" si="7"/>
        <v>1.1610291077615391E-4</v>
      </c>
      <c r="L55" s="6">
        <f t="shared" si="7"/>
        <v>1.3229971261183863E-4</v>
      </c>
      <c r="M55" s="6">
        <f t="shared" si="7"/>
        <v>3.8001642798328418E-4</v>
      </c>
      <c r="N55" s="6">
        <f t="shared" si="7"/>
        <v>1.9561516154629889E-3</v>
      </c>
      <c r="O55" s="6">
        <f t="shared" si="7"/>
        <v>2.8558334828534734E-5</v>
      </c>
      <c r="P55" s="6">
        <f t="shared" si="7"/>
        <v>9.6433681336619329E-5</v>
      </c>
      <c r="Q55" s="6">
        <f t="shared" si="7"/>
        <v>2.6773982126557041E-6</v>
      </c>
      <c r="R55" s="6">
        <f t="shared" si="7"/>
        <v>2.8501791062532475E-4</v>
      </c>
      <c r="S55" s="6">
        <f t="shared" si="7"/>
        <v>9.3330442204538048E-6</v>
      </c>
    </row>
    <row r="56" spans="1:19">
      <c r="A56">
        <v>48</v>
      </c>
      <c r="B56">
        <f t="shared" si="3"/>
        <v>-3.53000000000001</v>
      </c>
      <c r="C56">
        <f t="shared" si="1"/>
        <v>139.75999999999993</v>
      </c>
      <c r="D56" s="10">
        <f>EXP(SUMPRODUCT(LN($F56:$S56),AlturaTRI!$C$24:$P$24)+SUMPRODUCT(LN(1-$F56:$S56),1-AlturaTRI!$C$24:$P$24))</f>
        <v>3.0049788361416252E-42</v>
      </c>
      <c r="E56">
        <f t="shared" si="2"/>
        <v>9.629484677419857E-7</v>
      </c>
      <c r="F56" s="6">
        <f t="shared" si="7"/>
        <v>5.6587623146067487E-5</v>
      </c>
      <c r="G56" s="6">
        <f t="shared" si="7"/>
        <v>4.0600588085433423E-5</v>
      </c>
      <c r="H56" s="6">
        <f t="shared" si="7"/>
        <v>1.4684842278514396E-4</v>
      </c>
      <c r="I56" s="6">
        <f t="shared" si="7"/>
        <v>3.8533042610936971E-4</v>
      </c>
      <c r="J56" s="6">
        <f t="shared" si="7"/>
        <v>2.2092125300582997E-4</v>
      </c>
      <c r="K56" s="6">
        <f t="shared" si="7"/>
        <v>1.1807702098422183E-4</v>
      </c>
      <c r="L56" s="6">
        <f t="shared" si="7"/>
        <v>1.3533585004484334E-4</v>
      </c>
      <c r="M56" s="6">
        <f t="shared" si="7"/>
        <v>3.8712397538724608E-4</v>
      </c>
      <c r="N56" s="6">
        <f t="shared" si="7"/>
        <v>2.0028940543723212E-3</v>
      </c>
      <c r="O56" s="6">
        <f t="shared" si="7"/>
        <v>2.9222019478532406E-5</v>
      </c>
      <c r="P56" s="6">
        <f t="shared" si="7"/>
        <v>9.8404586297836589E-5</v>
      </c>
      <c r="Q56" s="6">
        <f t="shared" si="7"/>
        <v>2.7475756761111502E-6</v>
      </c>
      <c r="R56" s="6">
        <f t="shared" si="7"/>
        <v>2.8946334703096934E-4</v>
      </c>
      <c r="S56" s="6">
        <f t="shared" si="7"/>
        <v>9.560070681678199E-6</v>
      </c>
    </row>
    <row r="57" spans="1:19">
      <c r="A57">
        <v>49</v>
      </c>
      <c r="B57">
        <f t="shared" si="3"/>
        <v>-3.5200000000000102</v>
      </c>
      <c r="C57">
        <f t="shared" si="1"/>
        <v>139.83999999999992</v>
      </c>
      <c r="D57" s="10">
        <f>EXP(SUMPRODUCT(LN($F57:$S57),AlturaTRI!$C$24:$P$24)+SUMPRODUCT(LN(1-$F57:$S57),1-AlturaTRI!$C$24:$P$24))</f>
        <v>3.7071300862058659E-42</v>
      </c>
      <c r="E57">
        <f t="shared" si="2"/>
        <v>9.9749775502154618E-7</v>
      </c>
      <c r="F57" s="6">
        <f t="shared" si="7"/>
        <v>5.7686381248849727E-5</v>
      </c>
      <c r="G57" s="6">
        <f t="shared" si="7"/>
        <v>4.1410132124319235E-5</v>
      </c>
      <c r="H57" s="6">
        <f t="shared" si="7"/>
        <v>1.4947520831930407E-4</v>
      </c>
      <c r="I57" s="6">
        <f t="shared" si="7"/>
        <v>3.9089361727955951E-4</v>
      </c>
      <c r="J57" s="6">
        <f t="shared" si="7"/>
        <v>2.2451567216142971E-4</v>
      </c>
      <c r="K57" s="6">
        <f t="shared" si="7"/>
        <v>1.200846931680386E-4</v>
      </c>
      <c r="L57" s="6">
        <f t="shared" si="7"/>
        <v>1.3844165394943773E-4</v>
      </c>
      <c r="M57" s="6">
        <f t="shared" si="7"/>
        <v>3.9436440467896386E-4</v>
      </c>
      <c r="N57" s="6">
        <f t="shared" si="7"/>
        <v>2.0507511135396208E-3</v>
      </c>
      <c r="O57" s="6">
        <f t="shared" si="7"/>
        <v>2.9901127441764001E-5</v>
      </c>
      <c r="P57" s="6">
        <f t="shared" si="7"/>
        <v>1.0041576843413439E-4</v>
      </c>
      <c r="Q57" s="6">
        <f t="shared" si="7"/>
        <v>2.8195925605640271E-6</v>
      </c>
      <c r="R57" s="6">
        <f t="shared" si="7"/>
        <v>2.9397809870725648E-4</v>
      </c>
      <c r="S57" s="6">
        <f t="shared" si="7"/>
        <v>9.7926195113980769E-6</v>
      </c>
    </row>
    <row r="58" spans="1:19">
      <c r="A58">
        <v>50</v>
      </c>
      <c r="B58">
        <f t="shared" si="3"/>
        <v>-3.5100000000000104</v>
      </c>
      <c r="C58">
        <f t="shared" si="1"/>
        <v>139.9199999999999</v>
      </c>
      <c r="D58" s="10">
        <f>EXP(SUMPRODUCT(LN($F58:$S58),AlturaTRI!$C$24:$P$24)+SUMPRODUCT(LN(1-$F58:$S58),1-AlturaTRI!$C$24:$P$24))</f>
        <v>4.5733398622714063E-42</v>
      </c>
      <c r="E58">
        <f t="shared" si="2"/>
        <v>1.0331833004560285E-6</v>
      </c>
      <c r="F58" s="6">
        <f t="shared" si="7"/>
        <v>5.880647260971992E-5</v>
      </c>
      <c r="G58" s="6">
        <f t="shared" si="7"/>
        <v>4.2235817157731087E-5</v>
      </c>
      <c r="H58" s="6">
        <f t="shared" si="7"/>
        <v>1.5214897394442558E-4</v>
      </c>
      <c r="I58" s="6">
        <f t="shared" si="7"/>
        <v>3.9653709491742589E-4</v>
      </c>
      <c r="J58" s="6">
        <f t="shared" si="7"/>
        <v>2.2816855966416926E-4</v>
      </c>
      <c r="K58" s="6">
        <f t="shared" si="7"/>
        <v>1.2212649777868057E-4</v>
      </c>
      <c r="L58" s="6">
        <f t="shared" si="7"/>
        <v>1.4161872242767588E-4</v>
      </c>
      <c r="M58" s="6">
        <f t="shared" si="7"/>
        <v>4.0174019822283147E-4</v>
      </c>
      <c r="N58" s="6">
        <f t="shared" si="7"/>
        <v>2.099749261225321E-3</v>
      </c>
      <c r="O58" s="6">
        <f t="shared" si="7"/>
        <v>3.0596017117657338E-5</v>
      </c>
      <c r="P58" s="6">
        <f t="shared" si="7"/>
        <v>1.0246805067794214E-4</v>
      </c>
      <c r="Q58" s="6">
        <f t="shared" si="7"/>
        <v>2.8934970787896301E-6</v>
      </c>
      <c r="R58" s="6">
        <f t="shared" si="7"/>
        <v>2.9856324580851244E-4</v>
      </c>
      <c r="S58" s="6">
        <f t="shared" si="7"/>
        <v>1.0030825037343622E-5</v>
      </c>
    </row>
    <row r="59" spans="1:19">
      <c r="A59">
        <v>51</v>
      </c>
      <c r="B59">
        <f t="shared" si="3"/>
        <v>-3.5000000000000107</v>
      </c>
      <c r="C59">
        <f t="shared" si="1"/>
        <v>139.99999999999991</v>
      </c>
      <c r="D59" s="10">
        <f>EXP(SUMPRODUCT(LN($F59:$S59),AlturaTRI!$C$24:$P$24)+SUMPRODUCT(LN(1-$F59:$S59),1-AlturaTRI!$C$24:$P$24))</f>
        <v>5.6419385656200245E-42</v>
      </c>
      <c r="E59">
        <f t="shared" si="2"/>
        <v>1.0700384893418465E-6</v>
      </c>
      <c r="F59" s="6">
        <f t="shared" ref="F59:S68" si="8">1/(1+EXP(-1.7*F$2*($B59-F$3)))</f>
        <v>5.9948311381569512E-5</v>
      </c>
      <c r="G59" s="6">
        <f t="shared" si="8"/>
        <v>4.3077964983449085E-5</v>
      </c>
      <c r="H59" s="6">
        <f t="shared" si="8"/>
        <v>1.5487055964191786E-4</v>
      </c>
      <c r="I59" s="6">
        <f t="shared" si="8"/>
        <v>4.0226201676889277E-4</v>
      </c>
      <c r="J59" s="6">
        <f t="shared" si="8"/>
        <v>2.3188086614716024E-4</v>
      </c>
      <c r="K59" s="6">
        <f t="shared" si="8"/>
        <v>1.242030149584077E-4</v>
      </c>
      <c r="L59" s="6">
        <f t="shared" si="8"/>
        <v>1.4486869022020747E-4</v>
      </c>
      <c r="M59" s="6">
        <f t="shared" si="8"/>
        <v>4.092538846814951E-4</v>
      </c>
      <c r="N59" s="6">
        <f t="shared" si="8"/>
        <v>2.1499155888510067E-3</v>
      </c>
      <c r="O59" s="6">
        <f t="shared" si="8"/>
        <v>3.1307055232931879E-5</v>
      </c>
      <c r="P59" s="6">
        <f t="shared" si="8"/>
        <v>1.0456227276872597E-4</v>
      </c>
      <c r="Q59" s="6">
        <f t="shared" si="8"/>
        <v>2.9693387072460957E-6</v>
      </c>
      <c r="R59" s="6">
        <f t="shared" si="8"/>
        <v>3.0321988530118173E-4</v>
      </c>
      <c r="S59" s="6">
        <f t="shared" si="8"/>
        <v>1.0274824854541516E-5</v>
      </c>
    </row>
    <row r="60" spans="1:19">
      <c r="A60">
        <v>52</v>
      </c>
      <c r="B60">
        <f t="shared" si="3"/>
        <v>-3.4900000000000109</v>
      </c>
      <c r="C60">
        <f t="shared" si="1"/>
        <v>140.07999999999993</v>
      </c>
      <c r="D60" s="10">
        <f>EXP(SUMPRODUCT(LN($F60:$S60),AlturaTRI!$C$24:$P$24)+SUMPRODUCT(LN(1-$F60:$S60),1-AlturaTRI!$C$24:$P$24))</f>
        <v>6.9602115156477788E-42</v>
      </c>
      <c r="E60">
        <f t="shared" si="2"/>
        <v>1.1080975424743222E-6</v>
      </c>
      <c r="F60" s="6">
        <f t="shared" si="8"/>
        <v>6.1112319755511613E-5</v>
      </c>
      <c r="G60" s="6">
        <f t="shared" si="8"/>
        <v>4.3936903813725502E-5</v>
      </c>
      <c r="H60" s="6">
        <f t="shared" si="8"/>
        <v>1.5764082040233723E-4</v>
      </c>
      <c r="I60" s="6">
        <f t="shared" si="8"/>
        <v>4.0806955724784742E-4</v>
      </c>
      <c r="J60" s="6">
        <f t="shared" si="8"/>
        <v>2.3565355768543402E-4</v>
      </c>
      <c r="K60" s="6">
        <f t="shared" si="8"/>
        <v>1.2631483470514288E-4</v>
      </c>
      <c r="L60" s="6">
        <f t="shared" si="8"/>
        <v>1.4819322954530054E-4</v>
      </c>
      <c r="M60" s="6">
        <f t="shared" si="8"/>
        <v>4.1690803987653129E-4</v>
      </c>
      <c r="N60" s="6">
        <f t="shared" si="8"/>
        <v>2.2012778254112582E-3</v>
      </c>
      <c r="O60" s="6">
        <f t="shared" si="8"/>
        <v>3.2034617035032185E-5</v>
      </c>
      <c r="P60" s="6">
        <f t="shared" si="8"/>
        <v>1.0669929159596019E-4</v>
      </c>
      <c r="Q60" s="6">
        <f t="shared" si="8"/>
        <v>3.0471682191954772E-6</v>
      </c>
      <c r="R60" s="6">
        <f t="shared" si="8"/>
        <v>3.0794913122487094E-4</v>
      </c>
      <c r="S60" s="6">
        <f t="shared" si="8"/>
        <v>1.0524759904779931E-5</v>
      </c>
    </row>
    <row r="61" spans="1:19">
      <c r="A61">
        <v>53</v>
      </c>
      <c r="B61">
        <f t="shared" si="3"/>
        <v>-3.4800000000000111</v>
      </c>
      <c r="C61">
        <f t="shared" si="1"/>
        <v>140.15999999999991</v>
      </c>
      <c r="D61" s="10">
        <f>EXP(SUMPRODUCT(LN($F61:$S61),AlturaTRI!$C$24:$P$24)+SUMPRODUCT(LN(1-$F61:$S61),1-AlturaTRI!$C$24:$P$24))</f>
        <v>8.5864908960323806E-42</v>
      </c>
      <c r="E61">
        <f t="shared" si="2"/>
        <v>1.147395532020187E-6</v>
      </c>
      <c r="F61" s="6">
        <f t="shared" si="8"/>
        <v>6.2298928116818499E-5</v>
      </c>
      <c r="G61" s="6">
        <f t="shared" si="8"/>
        <v>4.4812968403101501E-5</v>
      </c>
      <c r="H61" s="6">
        <f t="shared" si="8"/>
        <v>1.6046062649324134E-4</v>
      </c>
      <c r="I61" s="6">
        <f t="shared" si="8"/>
        <v>4.1396090767532672E-4</v>
      </c>
      <c r="J61" s="6">
        <f t="shared" si="8"/>
        <v>2.3948761604630688E-4</v>
      </c>
      <c r="K61" s="6">
        <f t="shared" si="8"/>
        <v>1.2846255703973325E-4</v>
      </c>
      <c r="L61" s="6">
        <f t="shared" si="8"/>
        <v>1.5159405095703301E-4</v>
      </c>
      <c r="M61" s="6">
        <f t="shared" si="8"/>
        <v>4.2470528766502027E-4</v>
      </c>
      <c r="N61" s="6">
        <f t="shared" si="8"/>
        <v>2.2538643522061856E-3</v>
      </c>
      <c r="O61" s="6">
        <f t="shared" si="8"/>
        <v>3.2779086490053264E-5</v>
      </c>
      <c r="P61" s="6">
        <f t="shared" si="8"/>
        <v>1.0887998154908463E-4</v>
      </c>
      <c r="Q61" s="6">
        <f t="shared" si="8"/>
        <v>3.1270377186927943E-6</v>
      </c>
      <c r="R61" s="6">
        <f t="shared" si="8"/>
        <v>3.1275211495741763E-4</v>
      </c>
      <c r="S61" s="6">
        <f t="shared" si="8"/>
        <v>1.0780774558005897E-5</v>
      </c>
    </row>
    <row r="62" spans="1:19">
      <c r="A62">
        <v>54</v>
      </c>
      <c r="B62">
        <f t="shared" si="3"/>
        <v>-3.4700000000000113</v>
      </c>
      <c r="C62">
        <f t="shared" si="1"/>
        <v>140.2399999999999</v>
      </c>
      <c r="D62" s="10">
        <f>EXP(SUMPRODUCT(LN($F62:$S62),AlturaTRI!$C$24:$P$24)+SUMPRODUCT(LN(1-$F62:$S62),1-AlturaTRI!$C$24:$P$24))</f>
        <v>1.0592736360684104E-41</v>
      </c>
      <c r="E62">
        <f t="shared" si="2"/>
        <v>1.187968397522247E-6</v>
      </c>
      <c r="F62" s="6">
        <f t="shared" si="8"/>
        <v>6.3508575203880107E-5</v>
      </c>
      <c r="G62" s="6">
        <f t="shared" si="8"/>
        <v>4.5706500178768635E-5</v>
      </c>
      <c r="H62" s="6">
        <f t="shared" si="8"/>
        <v>1.6333086373181082E-4</v>
      </c>
      <c r="I62" s="6">
        <f t="shared" si="8"/>
        <v>4.199372765221067E-4</v>
      </c>
      <c r="J62" s="6">
        <f t="shared" si="8"/>
        <v>2.4338403894378716E-4</v>
      </c>
      <c r="K62" s="6">
        <f t="shared" si="8"/>
        <v>1.3064679217604825E-4</v>
      </c>
      <c r="L62" s="6">
        <f t="shared" si="8"/>
        <v>1.5507290422308911E-4</v>
      </c>
      <c r="M62" s="6">
        <f t="shared" si="8"/>
        <v>4.3264830083230069E-4</v>
      </c>
      <c r="N62" s="6">
        <f t="shared" si="8"/>
        <v>2.3077042179011887E-3</v>
      </c>
      <c r="O62" s="6">
        <f t="shared" si="8"/>
        <v>3.3540856485260265E-5</v>
      </c>
      <c r="P62" s="6">
        <f t="shared" si="8"/>
        <v>1.1110523487459285E-4</v>
      </c>
      <c r="Q62" s="6">
        <f t="shared" si="8"/>
        <v>3.2090006754659737E-6</v>
      </c>
      <c r="R62" s="6">
        <f t="shared" si="8"/>
        <v>3.1762998548406002E-4</v>
      </c>
      <c r="S62" s="6">
        <f t="shared" si="8"/>
        <v>1.1043016695702195E-5</v>
      </c>
    </row>
    <row r="63" spans="1:19">
      <c r="A63">
        <v>55</v>
      </c>
      <c r="B63">
        <f t="shared" si="3"/>
        <v>-3.4600000000000115</v>
      </c>
      <c r="C63">
        <f t="shared" si="1"/>
        <v>140.31999999999991</v>
      </c>
      <c r="D63" s="10">
        <f>EXP(SUMPRODUCT(LN($F63:$S63),AlturaTRI!$C$24:$P$24)+SUMPRODUCT(LN(1-$F63:$S63),1-AlturaTRI!$C$24:$P$24))</f>
        <v>1.306771843638754E-41</v>
      </c>
      <c r="E63">
        <f t="shared" si="2"/>
        <v>1.2298529620311495E-6</v>
      </c>
      <c r="F63" s="6">
        <f t="shared" si="8"/>
        <v>6.4741708270243774E-5</v>
      </c>
      <c r="G63" s="6">
        <f t="shared" si="8"/>
        <v>4.6617847373526806E-5</v>
      </c>
      <c r="H63" s="6">
        <f t="shared" si="8"/>
        <v>1.6625243376232281E-4</v>
      </c>
      <c r="I63" s="6">
        <f t="shared" si="8"/>
        <v>4.2599988965475594E-4</v>
      </c>
      <c r="J63" s="6">
        <f t="shared" si="8"/>
        <v>2.4734384029709457E-4</v>
      </c>
      <c r="K63" s="6">
        <f t="shared" si="8"/>
        <v>1.3286816069395474E-4</v>
      </c>
      <c r="L63" s="6">
        <f t="shared" si="8"/>
        <v>1.5863157922260554E-4</v>
      </c>
      <c r="M63" s="6">
        <f t="shared" si="8"/>
        <v>4.4073980200120394E-4</v>
      </c>
      <c r="N63" s="6">
        <f t="shared" si="8"/>
        <v>2.3628271539205153E-3</v>
      </c>
      <c r="O63" s="6">
        <f t="shared" si="8"/>
        <v>3.4320329036310422E-5</v>
      </c>
      <c r="P63" s="6">
        <f t="shared" si="8"/>
        <v>1.1337596204039223E-4</v>
      </c>
      <c r="Q63" s="6">
        <f t="shared" si="8"/>
        <v>3.2931119607098628E-6</v>
      </c>
      <c r="R63" s="6">
        <f t="shared" si="8"/>
        <v>3.2258390967076345E-4</v>
      </c>
      <c r="S63" s="6">
        <f t="shared" si="8"/>
        <v>1.1311637796291462E-5</v>
      </c>
    </row>
    <row r="64" spans="1:19">
      <c r="A64">
        <v>56</v>
      </c>
      <c r="B64">
        <f t="shared" si="3"/>
        <v>-3.4500000000000117</v>
      </c>
      <c r="C64">
        <f t="shared" si="1"/>
        <v>140.39999999999992</v>
      </c>
      <c r="D64" s="10">
        <f>EXP(SUMPRODUCT(LN($F64:$S64),AlturaTRI!$C$24:$P$24)+SUMPRODUCT(LN(1-$F64:$S64),1-AlturaTRI!$C$24:$P$24))</f>
        <v>1.6120945515621721E-41</v>
      </c>
      <c r="E64">
        <f t="shared" si="2"/>
        <v>1.2730869483589004E-6</v>
      </c>
      <c r="F64" s="6">
        <f t="shared" si="8"/>
        <v>6.599878324979338E-5</v>
      </c>
      <c r="G64" s="6">
        <f t="shared" si="8"/>
        <v>4.7547365161388788E-5</v>
      </c>
      <c r="H64" s="6">
        <f t="shared" si="8"/>
        <v>1.692262543385645E-4</v>
      </c>
      <c r="I64" s="6">
        <f t="shared" si="8"/>
        <v>4.3214999058518826E-4</v>
      </c>
      <c r="J64" s="6">
        <f t="shared" si="8"/>
        <v>2.5136805049334998E-4</v>
      </c>
      <c r="K64" s="6">
        <f t="shared" si="8"/>
        <v>1.3512729371522488E-4</v>
      </c>
      <c r="L64" s="6">
        <f t="shared" si="8"/>
        <v>1.6227190686452417E-4</v>
      </c>
      <c r="M64" s="6">
        <f t="shared" si="8"/>
        <v>4.4898256455806312E-4</v>
      </c>
      <c r="N64" s="6">
        <f t="shared" si="8"/>
        <v>2.4192635901813869E-3</v>
      </c>
      <c r="O64" s="6">
        <f t="shared" si="8"/>
        <v>3.5117915499285894E-5</v>
      </c>
      <c r="P64" s="6">
        <f t="shared" si="8"/>
        <v>1.156930921075859E-4</v>
      </c>
      <c r="Q64" s="6">
        <f t="shared" si="8"/>
        <v>3.3794278838184005E-6</v>
      </c>
      <c r="R64" s="6">
        <f t="shared" si="8"/>
        <v>3.2761507254176308E-4</v>
      </c>
      <c r="S64" s="6">
        <f t="shared" si="8"/>
        <v>1.1586793022617333E-5</v>
      </c>
    </row>
    <row r="65" spans="1:19">
      <c r="A65">
        <v>57</v>
      </c>
      <c r="B65">
        <f t="shared" si="3"/>
        <v>-3.4400000000000119</v>
      </c>
      <c r="C65">
        <f t="shared" si="1"/>
        <v>140.4799999999999</v>
      </c>
      <c r="D65" s="10">
        <f>EXP(SUMPRODUCT(LN($F65:$S65),AlturaTRI!$C$24:$P$24)+SUMPRODUCT(LN(1-$F65:$S65),1-AlturaTRI!$C$24:$P$24))</f>
        <v>1.9887508114629993E-41</v>
      </c>
      <c r="E65">
        <f t="shared" si="2"/>
        <v>1.3177089954485186E-6</v>
      </c>
      <c r="F65" s="6">
        <f t="shared" si="8"/>
        <v>6.7280264925130708E-5</v>
      </c>
      <c r="G65" s="6">
        <f t="shared" si="8"/>
        <v>4.8495415795885152E-5</v>
      </c>
      <c r="H65" s="6">
        <f t="shared" si="8"/>
        <v>1.7225325961126947E-4</v>
      </c>
      <c r="I65" s="6">
        <f t="shared" si="8"/>
        <v>4.3838884072377706E-4</v>
      </c>
      <c r="J65" s="6">
        <f t="shared" si="8"/>
        <v>2.5545771665450853E-4</v>
      </c>
      <c r="K65" s="6">
        <f t="shared" si="8"/>
        <v>1.3742483308241938E-4</v>
      </c>
      <c r="L65" s="6">
        <f t="shared" si="8"/>
        <v>1.6599576002691651E-4</v>
      </c>
      <c r="M65" s="6">
        <f t="shared" si="8"/>
        <v>4.5737941359580534E-4</v>
      </c>
      <c r="N65" s="6">
        <f t="shared" si="8"/>
        <v>2.4770446711754753E-3</v>
      </c>
      <c r="O65" s="6">
        <f t="shared" si="8"/>
        <v>3.5934036787648203E-5</v>
      </c>
      <c r="P65" s="6">
        <f t="shared" si="8"/>
        <v>1.1805757310982671E-4</v>
      </c>
      <c r="Q65" s="6">
        <f t="shared" si="8"/>
        <v>3.4680062300794873E-6</v>
      </c>
      <c r="R65" s="6">
        <f t="shared" si="8"/>
        <v>3.3272467756139995E-4</v>
      </c>
      <c r="S65" s="6">
        <f t="shared" si="8"/>
        <v>1.1868641311552519E-5</v>
      </c>
    </row>
    <row r="66" spans="1:19">
      <c r="A66">
        <v>58</v>
      </c>
      <c r="B66">
        <f t="shared" si="3"/>
        <v>-3.4300000000000122</v>
      </c>
      <c r="C66">
        <f t="shared" si="1"/>
        <v>140.55999999999989</v>
      </c>
      <c r="D66" s="10">
        <f>EXP(SUMPRODUCT(LN($F66:$S66),AlturaTRI!$C$24:$P$24)+SUMPRODUCT(LN(1-$F66:$S66),1-AlturaTRI!$C$24:$P$24))</f>
        <v>2.4534054631853535E-41</v>
      </c>
      <c r="E66">
        <f t="shared" si="2"/>
        <v>1.3637586748539329E-6</v>
      </c>
      <c r="F66" s="6">
        <f t="shared" si="8"/>
        <v>6.8586627099218145E-5</v>
      </c>
      <c r="G66" s="6">
        <f t="shared" si="8"/>
        <v>4.9462368751122683E-5</v>
      </c>
      <c r="H66" s="6">
        <f t="shared" si="8"/>
        <v>1.7533440042067166E-4</v>
      </c>
      <c r="I66" s="6">
        <f t="shared" si="8"/>
        <v>4.4471771963607037E-4</v>
      </c>
      <c r="J66" s="6">
        <f t="shared" si="8"/>
        <v>2.5961390290860195E-4</v>
      </c>
      <c r="K66" s="6">
        <f t="shared" si="8"/>
        <v>1.3976143154080178E-4</v>
      </c>
      <c r="L66" s="6">
        <f t="shared" si="8"/>
        <v>1.6980505451775636E-4</v>
      </c>
      <c r="M66" s="6">
        <f t="shared" si="8"/>
        <v>4.6593322687443528E-4</v>
      </c>
      <c r="N66" s="6">
        <f t="shared" si="8"/>
        <v>2.5362022724046565E-3</v>
      </c>
      <c r="O66" s="6">
        <f t="shared" si="8"/>
        <v>3.6769123594230228E-5</v>
      </c>
      <c r="P66" s="6">
        <f t="shared" si="8"/>
        <v>1.2047037244039653E-4</v>
      </c>
      <c r="Q66" s="6">
        <f t="shared" si="8"/>
        <v>3.5589062993577113E-6</v>
      </c>
      <c r="R66" s="6">
        <f t="shared" si="8"/>
        <v>3.3791394692029962E-4</v>
      </c>
      <c r="S66" s="6">
        <f t="shared" si="8"/>
        <v>1.2157345465786143E-5</v>
      </c>
    </row>
    <row r="67" spans="1:19">
      <c r="A67">
        <v>59</v>
      </c>
      <c r="B67">
        <f t="shared" si="3"/>
        <v>-3.4200000000000124</v>
      </c>
      <c r="C67">
        <f t="shared" si="1"/>
        <v>140.6399999999999</v>
      </c>
      <c r="D67" s="10">
        <f>EXP(SUMPRODUCT(LN($F67:$S67),AlturaTRI!$C$24:$P$24)+SUMPRODUCT(LN(1-$F67:$S67),1-AlturaTRI!$C$24:$P$24))</f>
        <v>3.0266162873260058E-41</v>
      </c>
      <c r="E67">
        <f t="shared" si="2"/>
        <v>1.4112765073239295E-6</v>
      </c>
      <c r="F67" s="6">
        <f t="shared" si="8"/>
        <v>6.9918352770348202E-5</v>
      </c>
      <c r="G67" s="6">
        <f t="shared" si="8"/>
        <v>5.0448600865651318E-5</v>
      </c>
      <c r="H67" s="6">
        <f t="shared" si="8"/>
        <v>1.7847064459426297E-4</v>
      </c>
      <c r="I67" s="6">
        <f t="shared" si="8"/>
        <v>4.5113792530316189E-4</v>
      </c>
      <c r="J67" s="6">
        <f t="shared" si="8"/>
        <v>2.6383769066535699E-4</v>
      </c>
      <c r="K67" s="6">
        <f t="shared" si="8"/>
        <v>1.4213775292333289E-4</v>
      </c>
      <c r="L67" s="6">
        <f t="shared" si="8"/>
        <v>1.7370175005762829E-4</v>
      </c>
      <c r="M67" s="6">
        <f t="shared" si="8"/>
        <v>4.7464693579922984E-4</v>
      </c>
      <c r="N67" s="6">
        <f t="shared" si="8"/>
        <v>2.5967690171780902E-3</v>
      </c>
      <c r="O67" s="6">
        <f t="shared" si="8"/>
        <v>3.7623616618380361E-5</v>
      </c>
      <c r="P67" s="6">
        <f t="shared" si="8"/>
        <v>1.2293247724716718E-4</v>
      </c>
      <c r="Q67" s="6">
        <f t="shared" si="8"/>
        <v>3.6521889457909725E-6</v>
      </c>
      <c r="R67" s="6">
        <f t="shared" si="8"/>
        <v>3.4318412182597586E-4</v>
      </c>
      <c r="S67" s="6">
        <f t="shared" si="8"/>
        <v>1.2453072247842667E-5</v>
      </c>
    </row>
    <row r="68" spans="1:19">
      <c r="A68">
        <v>60</v>
      </c>
      <c r="B68">
        <f t="shared" si="3"/>
        <v>-3.4100000000000126</v>
      </c>
      <c r="C68">
        <f t="shared" si="1"/>
        <v>140.71999999999991</v>
      </c>
      <c r="D68" s="10">
        <f>EXP(SUMPRODUCT(LN($F68:$S68),AlturaTRI!$C$24:$P$24)+SUMPRODUCT(LN(1-$F68:$S68),1-AlturaTRI!$C$24:$P$24))</f>
        <v>3.7337433325269801E-41</v>
      </c>
      <c r="E68">
        <f t="shared" si="2"/>
        <v>1.4603039794836827E-6</v>
      </c>
      <c r="F68" s="6">
        <f t="shared" si="8"/>
        <v>7.1275934310502295E-5</v>
      </c>
      <c r="G68" s="6">
        <f t="shared" si="8"/>
        <v>5.1454496489194876E-5</v>
      </c>
      <c r="H68" s="6">
        <f t="shared" si="8"/>
        <v>1.8166297724984837E-4</v>
      </c>
      <c r="I68" s="6">
        <f t="shared" si="8"/>
        <v>4.5765077438577294E-4</v>
      </c>
      <c r="J68" s="6">
        <f t="shared" si="8"/>
        <v>2.6813017889626618E-4</v>
      </c>
      <c r="K68" s="6">
        <f t="shared" si="8"/>
        <v>1.4455447233879459E-4</v>
      </c>
      <c r="L68" s="6">
        <f t="shared" si="8"/>
        <v>1.7768785128486958E-4</v>
      </c>
      <c r="M68" s="6">
        <f t="shared" si="8"/>
        <v>4.8352352641695964E-4</v>
      </c>
      <c r="N68" s="6">
        <f t="shared" si="8"/>
        <v>2.6587782937777041E-3</v>
      </c>
      <c r="O68" s="6">
        <f t="shared" si="8"/>
        <v>3.8497966798380517E-5</v>
      </c>
      <c r="P68" s="6">
        <f t="shared" si="8"/>
        <v>1.2544489483560497E-4</v>
      </c>
      <c r="Q68" s="6">
        <f t="shared" si="8"/>
        <v>3.7479166185273937E-6</v>
      </c>
      <c r="R68" s="6">
        <f t="shared" si="8"/>
        <v>3.485364627979131E-4</v>
      </c>
      <c r="S68" s="6">
        <f t="shared" si="8"/>
        <v>1.2755992476387265E-5</v>
      </c>
    </row>
    <row r="69" spans="1:19">
      <c r="A69">
        <v>61</v>
      </c>
      <c r="B69">
        <f t="shared" si="3"/>
        <v>-3.4000000000000128</v>
      </c>
      <c r="C69">
        <f t="shared" si="1"/>
        <v>140.7999999999999</v>
      </c>
      <c r="D69" s="10">
        <f>EXP(SUMPRODUCT(LN($F69:$S69),AlturaTRI!$C$24:$P$24)+SUMPRODUCT(LN(1-$F69:$S69),1-AlturaTRI!$C$24:$P$24))</f>
        <v>4.6060706280635581E-41</v>
      </c>
      <c r="E69">
        <f t="shared" si="2"/>
        <v>1.510883560607087E-6</v>
      </c>
      <c r="F69" s="6">
        <f t="shared" ref="F69:S78" si="9">1/(1+EXP(-1.7*F$2*($B69-F$3)))</f>
        <v>7.265987364716657E-5</v>
      </c>
      <c r="G69" s="6">
        <f t="shared" si="9"/>
        <v>5.2480447632303734E-5</v>
      </c>
      <c r="H69" s="6">
        <f t="shared" si="9"/>
        <v>1.849124011039933E-4</v>
      </c>
      <c r="I69" s="6">
        <f t="shared" si="9"/>
        <v>4.6425760249208745E-4</v>
      </c>
      <c r="J69" s="6">
        <f t="shared" si="9"/>
        <v>2.7249248441917382E-4</v>
      </c>
      <c r="K69" s="6">
        <f t="shared" si="9"/>
        <v>1.470122763631018E-4</v>
      </c>
      <c r="L69" s="6">
        <f t="shared" si="9"/>
        <v>1.8176540878365481E-4</v>
      </c>
      <c r="M69" s="6">
        <f t="shared" si="9"/>
        <v>4.9256604043046968E-4</v>
      </c>
      <c r="N69" s="6">
        <f t="shared" si="9"/>
        <v>2.7222642729993183E-3</v>
      </c>
      <c r="O69" s="6">
        <f t="shared" si="9"/>
        <v>3.9392635549258117E-5</v>
      </c>
      <c r="P69" s="6">
        <f t="shared" si="9"/>
        <v>1.2800865307997897E-4</v>
      </c>
      <c r="Q69" s="6">
        <f t="shared" si="9"/>
        <v>3.8461534035299269E-6</v>
      </c>
      <c r="R69" s="6">
        <f t="shared" si="9"/>
        <v>3.5397224996720685E-4</v>
      </c>
      <c r="S69" s="6">
        <f t="shared" si="9"/>
        <v>1.3066281124872742E-5</v>
      </c>
    </row>
    <row r="70" spans="1:19">
      <c r="A70">
        <v>62</v>
      </c>
      <c r="B70">
        <f t="shared" si="3"/>
        <v>-3.390000000000013</v>
      </c>
      <c r="C70">
        <f t="shared" si="1"/>
        <v>140.87999999999988</v>
      </c>
      <c r="D70" s="10">
        <f>EXP(SUMPRODUCT(LN($F70:$S70),AlturaTRI!$C$24:$P$24)+SUMPRODUCT(LN(1-$F70:$S70),1-AlturaTRI!$C$24:$P$24))</f>
        <v>5.6821898822181526E-41</v>
      </c>
      <c r="E70">
        <f t="shared" si="2"/>
        <v>1.563058719472832E-6</v>
      </c>
      <c r="F70" s="6">
        <f t="shared" si="9"/>
        <v>7.4070682448668947E-5</v>
      </c>
      <c r="G70" s="6">
        <f t="shared" si="9"/>
        <v>5.3526854118985908E-5</v>
      </c>
      <c r="H70" s="6">
        <f t="shared" si="9"/>
        <v>1.8821993678595439E-4</v>
      </c>
      <c r="I70" s="6">
        <f t="shared" si="9"/>
        <v>4.7095976444940505E-4</v>
      </c>
      <c r="J70" s="6">
        <f t="shared" si="9"/>
        <v>2.7692574218745621E-4</v>
      </c>
      <c r="K70" s="6">
        <f t="shared" si="9"/>
        <v>1.4951186323384889E-4</v>
      </c>
      <c r="L70" s="6">
        <f t="shared" si="9"/>
        <v>1.8593652013554457E-4</v>
      </c>
      <c r="M70" s="6">
        <f t="shared" si="9"/>
        <v>5.0177757623194705E-4</v>
      </c>
      <c r="N70" s="6">
        <f t="shared" si="9"/>
        <v>2.7872619260767505E-3</v>
      </c>
      <c r="O70" s="6">
        <f t="shared" si="9"/>
        <v>4.0308095006118913E-5</v>
      </c>
      <c r="P70" s="6">
        <f t="shared" si="9"/>
        <v>1.3062480084294155E-4</v>
      </c>
      <c r="Q70" s="6">
        <f t="shared" si="9"/>
        <v>3.9469650664765862E-6</v>
      </c>
      <c r="R70" s="6">
        <f t="shared" si="9"/>
        <v>3.5949278338082412E-4</v>
      </c>
      <c r="S70" s="6">
        <f t="shared" si="9"/>
        <v>1.3384117422585074E-5</v>
      </c>
    </row>
    <row r="71" spans="1:19">
      <c r="A71">
        <v>63</v>
      </c>
      <c r="B71">
        <f t="shared" si="3"/>
        <v>-3.3800000000000132</v>
      </c>
      <c r="C71">
        <f t="shared" si="1"/>
        <v>140.95999999999989</v>
      </c>
      <c r="D71" s="10">
        <f>EXP(SUMPRODUCT(LN($F71:$S71),AlturaTRI!$C$24:$P$24)+SUMPRODUCT(LN(1-$F71:$S71),1-AlturaTRI!$C$24:$P$24))</f>
        <v>7.0097073493646232E-41</v>
      </c>
      <c r="E71">
        <f t="shared" si="2"/>
        <v>1.6168739412968183E-6</v>
      </c>
      <c r="F71" s="6">
        <f t="shared" si="9"/>
        <v>7.5508882313107513E-5</v>
      </c>
      <c r="G71" s="6">
        <f t="shared" si="9"/>
        <v>5.4594123742376947E-5</v>
      </c>
      <c r="H71" s="6">
        <f t="shared" si="9"/>
        <v>1.9158662315719673E-4</v>
      </c>
      <c r="I71" s="6">
        <f t="shared" si="9"/>
        <v>4.7775863457965299E-4</v>
      </c>
      <c r="J71" s="6">
        <f t="shared" si="9"/>
        <v>2.814311055838661E-4</v>
      </c>
      <c r="K71" s="6">
        <f t="shared" si="9"/>
        <v>1.5205394304815297E-4</v>
      </c>
      <c r="L71" s="6">
        <f t="shared" si="9"/>
        <v>1.9020333099502925E-4</v>
      </c>
      <c r="M71" s="6">
        <f t="shared" si="9"/>
        <v>5.111612899552215E-4</v>
      </c>
      <c r="N71" s="6">
        <f t="shared" si="9"/>
        <v>2.8538070429962497E-3</v>
      </c>
      <c r="O71" s="6">
        <f t="shared" si="9"/>
        <v>4.1244828273127812E-5</v>
      </c>
      <c r="P71" s="6">
        <f t="shared" si="9"/>
        <v>1.3329440840365004E-4</v>
      </c>
      <c r="Q71" s="6">
        <f t="shared" si="9"/>
        <v>4.0504190967849268E-6</v>
      </c>
      <c r="R71" s="6">
        <f t="shared" si="9"/>
        <v>3.6509938331055752E-4</v>
      </c>
      <c r="S71" s="6">
        <f t="shared" si="9"/>
        <v>1.3709684958146119E-5</v>
      </c>
    </row>
    <row r="72" spans="1:19">
      <c r="A72">
        <v>64</v>
      </c>
      <c r="B72">
        <f t="shared" si="3"/>
        <v>-3.3700000000000134</v>
      </c>
      <c r="C72">
        <f t="shared" si="1"/>
        <v>141.03999999999991</v>
      </c>
      <c r="D72" s="10">
        <f>EXP(SUMPRODUCT(LN($F72:$S72),AlturaTRI!$C$24:$P$24)+SUMPRODUCT(LN(1-$F72:$S72),1-AlturaTRI!$C$24:$P$24))</f>
        <v>8.6473493354558843E-41</v>
      </c>
      <c r="E72">
        <f t="shared" si="2"/>
        <v>1.6723747447332607E-6</v>
      </c>
      <c r="F72" s="6">
        <f t="shared" si="9"/>
        <v>7.6975004960938142E-5</v>
      </c>
      <c r="G72" s="6">
        <f t="shared" si="9"/>
        <v>5.5682672423508482E-5</v>
      </c>
      <c r="H72" s="6">
        <f t="shared" si="9"/>
        <v>1.9501351763659143E-4</v>
      </c>
      <c r="I72" s="6">
        <f t="shared" si="9"/>
        <v>4.8465560697882296E-4</v>
      </c>
      <c r="J72" s="6">
        <f t="shared" si="9"/>
        <v>2.8600974671911562E-4</v>
      </c>
      <c r="K72" s="6">
        <f t="shared" si="9"/>
        <v>1.546392379638414E-4</v>
      </c>
      <c r="L72" s="6">
        <f t="shared" si="9"/>
        <v>1.9456803618961375E-4</v>
      </c>
      <c r="M72" s="6">
        <f t="shared" si="9"/>
        <v>5.2072039654743455E-4</v>
      </c>
      <c r="N72" s="6">
        <f t="shared" si="9"/>
        <v>2.9219362512088488E-3</v>
      </c>
      <c r="O72" s="6">
        <f t="shared" si="9"/>
        <v>4.2203329678268005E-5</v>
      </c>
      <c r="P72" s="6">
        <f t="shared" si="9"/>
        <v>1.3601856789460342E-4</v>
      </c>
      <c r="Q72" s="6">
        <f t="shared" si="9"/>
        <v>4.1565847527904307E-6</v>
      </c>
      <c r="R72" s="6">
        <f t="shared" si="9"/>
        <v>3.7079339056674541E-4</v>
      </c>
      <c r="S72" s="6">
        <f t="shared" si="9"/>
        <v>1.4043171785532645E-5</v>
      </c>
    </row>
    <row r="73" spans="1:19">
      <c r="A73">
        <v>65</v>
      </c>
      <c r="B73">
        <f t="shared" si="3"/>
        <v>-3.3600000000000136</v>
      </c>
      <c r="C73">
        <f t="shared" si="1"/>
        <v>141.11999999999989</v>
      </c>
      <c r="D73" s="10">
        <f>EXP(SUMPRODUCT(LN($F73:$S73),AlturaTRI!$C$24:$P$24)+SUMPRODUCT(LN(1-$F73:$S73),1-AlturaTRI!$C$24:$P$24))</f>
        <v>1.0667559434047146E-40</v>
      </c>
      <c r="E73">
        <f t="shared" si="2"/>
        <v>1.7296076989364351E-6</v>
      </c>
      <c r="F73" s="6">
        <f t="shared" si="9"/>
        <v>7.8469592431294109E-5</v>
      </c>
      <c r="G73" s="6">
        <f t="shared" si="9"/>
        <v>5.6792924373237257E-5</v>
      </c>
      <c r="H73" s="6">
        <f t="shared" si="9"/>
        <v>1.9850169653139562E-4</v>
      </c>
      <c r="I73" s="6">
        <f t="shared" si="9"/>
        <v>4.9165209580037889E-4</v>
      </c>
      <c r="J73" s="6">
        <f t="shared" si="9"/>
        <v>2.9066285673527866E-4</v>
      </c>
      <c r="K73" s="6">
        <f t="shared" si="9"/>
        <v>1.5726848240404801E-4</v>
      </c>
      <c r="L73" s="6">
        <f t="shared" si="9"/>
        <v>1.9903288084499856E-4</v>
      </c>
      <c r="M73" s="6">
        <f t="shared" si="9"/>
        <v>5.304581708604351E-4</v>
      </c>
      <c r="N73" s="6">
        <f t="shared" si="9"/>
        <v>2.9916870347481586E-3</v>
      </c>
      <c r="O73" s="6">
        <f t="shared" si="9"/>
        <v>4.3184105034014186E-5</v>
      </c>
      <c r="P73" s="6">
        <f t="shared" si="9"/>
        <v>1.3879839374736859E-4</v>
      </c>
      <c r="Q73" s="6">
        <f t="shared" si="9"/>
        <v>4.2655331081087983E-6</v>
      </c>
      <c r="R73" s="6">
        <f t="shared" si="9"/>
        <v>3.7657616681682684E-4</v>
      </c>
      <c r="S73" s="6">
        <f t="shared" si="9"/>
        <v>1.4384770532673572E-5</v>
      </c>
    </row>
    <row r="74" spans="1:19">
      <c r="A74">
        <v>66</v>
      </c>
      <c r="B74">
        <f t="shared" si="3"/>
        <v>-3.3500000000000139</v>
      </c>
      <c r="C74">
        <f t="shared" ref="C74:C137" si="10">B74*$B$3+$B$2</f>
        <v>141.19999999999987</v>
      </c>
      <c r="D74" s="10">
        <f>EXP(SUMPRODUCT(LN($F74:$S74),AlturaTRI!$C$24:$P$24)+SUMPRODUCT(LN(1-$F74:$S74),1-AlturaTRI!$C$24:$P$24))</f>
        <v>1.315970232180093E-40</v>
      </c>
      <c r="E74">
        <f t="shared" ref="E74:E137" si="11">1/SQRT(2*PI())*EXP(-(B74^2)/2)/0.4*$B$6</f>
        <v>1.7886204406747856E-6</v>
      </c>
      <c r="F74" s="6">
        <f t="shared" si="9"/>
        <v>7.9993197282107295E-5</v>
      </c>
      <c r="G74" s="6">
        <f t="shared" si="9"/>
        <v>5.792531225739734E-5</v>
      </c>
      <c r="H74" s="6">
        <f t="shared" si="9"/>
        <v>2.02052255374119E-4</v>
      </c>
      <c r="I74" s="6">
        <f t="shared" si="9"/>
        <v>4.9874953554269281E-4</v>
      </c>
      <c r="J74" s="6">
        <f t="shared" si="9"/>
        <v>2.9539164611408117E-4</v>
      </c>
      <c r="K74" s="6">
        <f t="shared" si="9"/>
        <v>1.5994242326526764E-4</v>
      </c>
      <c r="L74" s="6">
        <f t="shared" si="9"/>
        <v>2.0360016153592647E-4</v>
      </c>
      <c r="M74" s="6">
        <f t="shared" si="9"/>
        <v>5.4037794876225223E-4</v>
      </c>
      <c r="N74" s="6">
        <f t="shared" si="9"/>
        <v>3.0630977537613366E-3</v>
      </c>
      <c r="O74" s="6">
        <f t="shared" si="9"/>
        <v>4.4187671904054525E-5</v>
      </c>
      <c r="P74" s="6">
        <f t="shared" si="9"/>
        <v>1.4163502314738053E-4</v>
      </c>
      <c r="Q74" s="6">
        <f t="shared" si="9"/>
        <v>4.3773370992133697E-6</v>
      </c>
      <c r="R74" s="6">
        <f t="shared" si="9"/>
        <v>3.824490949088117E-4</v>
      </c>
      <c r="S74" s="6">
        <f t="shared" si="9"/>
        <v>1.4734678512687284E-5</v>
      </c>
    </row>
    <row r="75" spans="1:19">
      <c r="A75">
        <v>67</v>
      </c>
      <c r="B75">
        <f t="shared" ref="B75:B138" si="12">B74+0.01</f>
        <v>-3.3400000000000141</v>
      </c>
      <c r="C75">
        <f t="shared" si="10"/>
        <v>141.27999999999989</v>
      </c>
      <c r="D75" s="10">
        <f>EXP(SUMPRODUCT(LN($F75:$S75),AlturaTRI!$C$24:$P$24)+SUMPRODUCT(LN(1-$F75:$S75),1-AlturaTRI!$C$24:$P$24))</f>
        <v>1.6234015754064558E-40</v>
      </c>
      <c r="E75">
        <f t="shared" si="11"/>
        <v>1.849461691488704E-6</v>
      </c>
      <c r="F75" s="6">
        <f t="shared" si="9"/>
        <v>8.1546382794106439E-5</v>
      </c>
      <c r="G75" s="6">
        <f t="shared" si="9"/>
        <v>5.9080277365239016E-5</v>
      </c>
      <c r="H75" s="6">
        <f t="shared" si="9"/>
        <v>2.0566630926537518E-4</v>
      </c>
      <c r="I75" s="6">
        <f t="shared" si="9"/>
        <v>5.0594938134057316E-4</v>
      </c>
      <c r="J75" s="6">
        <f t="shared" si="9"/>
        <v>3.0019734499016457E-4</v>
      </c>
      <c r="K75" s="6">
        <f t="shared" si="9"/>
        <v>1.6266182012893339E-4</v>
      </c>
      <c r="L75" s="6">
        <f t="shared" si="9"/>
        <v>2.0827222746327666E-4</v>
      </c>
      <c r="M75" s="6">
        <f t="shared" si="9"/>
        <v>5.5048312826901623E-4</v>
      </c>
      <c r="N75" s="6">
        <f t="shared" si="9"/>
        <v>3.1362076644610207E-3</v>
      </c>
      <c r="O75" s="6">
        <f t="shared" si="9"/>
        <v>4.5214559876204132E-5</v>
      </c>
      <c r="P75" s="6">
        <f t="shared" si="9"/>
        <v>1.4452961649799495E-4</v>
      </c>
      <c r="Q75" s="6">
        <f t="shared" si="9"/>
        <v>4.4920715742594345E-6</v>
      </c>
      <c r="R75" s="6">
        <f t="shared" si="9"/>
        <v>3.8841357919973228E-4</v>
      </c>
      <c r="S75" s="6">
        <f t="shared" si="9"/>
        <v>1.5093097837823961E-5</v>
      </c>
    </row>
    <row r="76" spans="1:19">
      <c r="A76">
        <v>68</v>
      </c>
      <c r="B76">
        <f t="shared" si="12"/>
        <v>-3.3300000000000143</v>
      </c>
      <c r="C76">
        <f t="shared" si="10"/>
        <v>141.3599999999999</v>
      </c>
      <c r="D76" s="10">
        <f>EXP(SUMPRODUCT(LN($F76:$S76),AlturaTRI!$C$24:$P$24)+SUMPRODUCT(LN(1-$F76:$S76),1-AlturaTRI!$C$24:$P$24))</f>
        <v>2.0026485472233774E-40</v>
      </c>
      <c r="E76">
        <f t="shared" si="11"/>
        <v>1.9121812748830549E-6</v>
      </c>
      <c r="F76" s="6">
        <f t="shared" si="9"/>
        <v>8.3129723178765634E-5</v>
      </c>
      <c r="G76" s="6">
        <f t="shared" si="9"/>
        <v>6.025826978122132E-5</v>
      </c>
      <c r="H76" s="6">
        <f t="shared" si="9"/>
        <v>2.0934499322283122E-4</v>
      </c>
      <c r="I76" s="6">
        <f t="shared" si="9"/>
        <v>5.1325310926092775E-4</v>
      </c>
      <c r="J76" s="6">
        <f t="shared" si="9"/>
        <v>3.0508120346939852E-4</v>
      </c>
      <c r="K76" s="6">
        <f t="shared" si="9"/>
        <v>1.6542744547657368E-4</v>
      </c>
      <c r="L76" s="6">
        <f t="shared" si="9"/>
        <v>2.1305148165800088E-4</v>
      </c>
      <c r="M76" s="6">
        <f t="shared" si="9"/>
        <v>5.6077717069768671E-4</v>
      </c>
      <c r="N76" s="6">
        <f t="shared" si="9"/>
        <v>3.2110569395060605E-3</v>
      </c>
      <c r="O76" s="6">
        <f t="shared" si="9"/>
        <v>4.6265310841651035E-5</v>
      </c>
      <c r="P76" s="6">
        <f t="shared" si="9"/>
        <v>1.4748335789398491E-4</v>
      </c>
      <c r="Q76" s="6">
        <f t="shared" si="9"/>
        <v>4.6098133431880228E-6</v>
      </c>
      <c r="R76" s="6">
        <f t="shared" si="9"/>
        <v>3.944710458891599E-4</v>
      </c>
      <c r="S76" s="6">
        <f t="shared" si="9"/>
        <v>1.546023553617807E-5</v>
      </c>
    </row>
    <row r="77" spans="1:19">
      <c r="A77">
        <v>69</v>
      </c>
      <c r="B77">
        <f t="shared" si="12"/>
        <v>-3.3200000000000145</v>
      </c>
      <c r="C77">
        <f t="shared" si="10"/>
        <v>141.43999999999988</v>
      </c>
      <c r="D77" s="10">
        <f>EXP(SUMPRODUCT(LN($F77:$S77),AlturaTRI!$C$24:$P$24)+SUMPRODUCT(LN(1-$F77:$S77),1-AlturaTRI!$C$24:$P$24))</f>
        <v>2.4704858526319896E-40</v>
      </c>
      <c r="E77">
        <f t="shared" si="11"/>
        <v>1.9768301335450985E-6</v>
      </c>
      <c r="F77" s="6">
        <f t="shared" si="9"/>
        <v>8.4743803790281904E-5</v>
      </c>
      <c r="G77" s="6">
        <f t="shared" si="9"/>
        <v>6.1459748560222606E-5</v>
      </c>
      <c r="H77" s="6">
        <f t="shared" si="9"/>
        <v>2.1308946253635684E-4</v>
      </c>
      <c r="I77" s="6">
        <f t="shared" si="9"/>
        <v>5.206622166026363E-4</v>
      </c>
      <c r="J77" s="6">
        <f t="shared" si="9"/>
        <v>3.1004449195232245E-4</v>
      </c>
      <c r="K77" s="6">
        <f t="shared" si="9"/>
        <v>1.6824008490860622E-4</v>
      </c>
      <c r="L77" s="6">
        <f t="shared" si="9"/>
        <v>2.1794038221250946E-4</v>
      </c>
      <c r="M77" s="6">
        <f t="shared" si="9"/>
        <v>5.7126360183997263E-4</v>
      </c>
      <c r="N77" s="6">
        <f t="shared" si="9"/>
        <v>3.2876866888190185E-3</v>
      </c>
      <c r="O77" s="6">
        <f t="shared" si="9"/>
        <v>4.7340479280683464E-5</v>
      </c>
      <c r="P77" s="6">
        <f t="shared" si="9"/>
        <v>1.5049745560467097E-4</v>
      </c>
      <c r="Q77" s="6">
        <f t="shared" si="9"/>
        <v>4.7306412291429178E-6</v>
      </c>
      <c r="R77" s="6">
        <f t="shared" si="9"/>
        <v>4.0062294335785743E-4</v>
      </c>
      <c r="S77" s="6">
        <f t="shared" si="9"/>
        <v>1.5836303671238524E-5</v>
      </c>
    </row>
    <row r="78" spans="1:19">
      <c r="A78">
        <v>70</v>
      </c>
      <c r="B78">
        <f t="shared" si="12"/>
        <v>-3.3100000000000147</v>
      </c>
      <c r="C78">
        <f t="shared" si="10"/>
        <v>141.51999999999987</v>
      </c>
      <c r="D78" s="10">
        <f>EXP(SUMPRODUCT(LN($F78:$S78),AlturaTRI!$C$24:$P$24)+SUMPRODUCT(LN(1-$F78:$S78),1-AlturaTRI!$C$24:$P$24))</f>
        <v>3.0476060830554432E-40</v>
      </c>
      <c r="E78">
        <f t="shared" si="11"/>
        <v>2.0434603465782054E-6</v>
      </c>
      <c r="F78" s="6">
        <f t="shared" si="9"/>
        <v>8.6389221341656676E-5</v>
      </c>
      <c r="G78" s="6">
        <f t="shared" si="9"/>
        <v>6.2685181906238594E-5</v>
      </c>
      <c r="H78" s="6">
        <f t="shared" si="9"/>
        <v>2.1690089312948553E-4</v>
      </c>
      <c r="I78" s="6">
        <f t="shared" si="9"/>
        <v>5.2817822220067477E-4</v>
      </c>
      <c r="J78" s="6">
        <f t="shared" si="9"/>
        <v>3.1508850146280394E-4</v>
      </c>
      <c r="K78" s="6">
        <f t="shared" si="9"/>
        <v>1.7110053736683737E-4</v>
      </c>
      <c r="L78" s="6">
        <f t="shared" si="9"/>
        <v>2.2294144354012901E-4</v>
      </c>
      <c r="M78" s="6">
        <f t="shared" si="9"/>
        <v>5.8194601315781833E-4</v>
      </c>
      <c r="N78" s="6">
        <f t="shared" si="9"/>
        <v>3.366138980848509E-3</v>
      </c>
      <c r="O78" s="6">
        <f t="shared" si="9"/>
        <v>4.844063255504772E-5</v>
      </c>
      <c r="P78" s="6">
        <f t="shared" si="9"/>
        <v>1.5357314256688026E-4</v>
      </c>
      <c r="Q78" s="6">
        <f t="shared" si="9"/>
        <v>4.8546361212350281E-6</v>
      </c>
      <c r="R78" s="6">
        <f t="shared" si="9"/>
        <v>4.0687074251165187E-4</v>
      </c>
      <c r="S78" s="6">
        <f t="shared" si="9"/>
        <v>1.6221519464345785E-5</v>
      </c>
    </row>
    <row r="79" spans="1:19">
      <c r="A79">
        <v>71</v>
      </c>
      <c r="B79">
        <f t="shared" si="12"/>
        <v>-3.3000000000000149</v>
      </c>
      <c r="C79">
        <f t="shared" si="10"/>
        <v>141.59999999999988</v>
      </c>
      <c r="D79" s="10">
        <f>EXP(SUMPRODUCT(LN($F79:$S79),AlturaTRI!$C$24:$P$24)+SUMPRODUCT(LN(1-$F79:$S79),1-AlturaTRI!$C$24:$P$24))</f>
        <v>3.7595346829733927E-40</v>
      </c>
      <c r="E79">
        <f t="shared" si="11"/>
        <v>2.1121251467413525E-6</v>
      </c>
      <c r="F79" s="6">
        <f t="shared" ref="F79:S88" si="13">1/(1+EXP(-1.7*F$2*($B79-F$3)))</f>
        <v>8.8066584124962531E-5</v>
      </c>
      <c r="G79" s="6">
        <f t="shared" si="13"/>
        <v>6.3935047354636736E-5</v>
      </c>
      <c r="H79" s="6">
        <f t="shared" si="13"/>
        <v>2.2078048192730019E-4</v>
      </c>
      <c r="I79" s="6">
        <f t="shared" si="13"/>
        <v>5.3580266673456669E-4</v>
      </c>
      <c r="J79" s="6">
        <f t="shared" si="13"/>
        <v>3.2021454398198796E-4</v>
      </c>
      <c r="K79" s="6">
        <f t="shared" si="13"/>
        <v>1.7400961536072004E-4</v>
      </c>
      <c r="L79" s="6">
        <f t="shared" si="13"/>
        <v>2.2805723766326707E-4</v>
      </c>
      <c r="M79" s="6">
        <f t="shared" si="13"/>
        <v>5.9282806300085475E-4</v>
      </c>
      <c r="N79" s="6">
        <f t="shared" si="13"/>
        <v>3.4464568642844154E-3</v>
      </c>
      <c r="O79" s="6">
        <f t="shared" si="13"/>
        <v>4.9566351207089594E-5</v>
      </c>
      <c r="P79" s="6">
        <f t="shared" si="13"/>
        <v>1.5671167688793237E-4</v>
      </c>
      <c r="Q79" s="6">
        <f t="shared" si="13"/>
        <v>4.9818810286897092E-6</v>
      </c>
      <c r="R79" s="6">
        <f t="shared" si="13"/>
        <v>4.1321593713060058E-4</v>
      </c>
      <c r="S79" s="6">
        <f t="shared" si="13"/>
        <v>1.6616105420125871E-5</v>
      </c>
    </row>
    <row r="80" spans="1:19">
      <c r="A80">
        <v>72</v>
      </c>
      <c r="B80">
        <f t="shared" si="12"/>
        <v>-3.2900000000000151</v>
      </c>
      <c r="C80">
        <f t="shared" si="10"/>
        <v>141.67999999999989</v>
      </c>
      <c r="D80" s="10">
        <f>EXP(SUMPRODUCT(LN($F80:$S80),AlturaTRI!$C$24:$P$24)+SUMPRODUCT(LN(1-$F80:$S80),1-AlturaTRI!$C$24:$P$24))</f>
        <v>4.6377585700669374E-40</v>
      </c>
      <c r="E80">
        <f t="shared" si="11"/>
        <v>2.1828789376841176E-6</v>
      </c>
      <c r="F80" s="6">
        <f t="shared" si="13"/>
        <v>8.9776512235874691E-5</v>
      </c>
      <c r="G80" s="6">
        <f t="shared" si="13"/>
        <v>6.520983195803742E-5</v>
      </c>
      <c r="H80" s="6">
        <f t="shared" si="13"/>
        <v>2.2472944723085108E-4</v>
      </c>
      <c r="I80" s="6">
        <f t="shared" si="13"/>
        <v>5.4353711304120777E-4</v>
      </c>
      <c r="J80" s="6">
        <f t="shared" si="13"/>
        <v>3.2542395278762883E-4</v>
      </c>
      <c r="K80" s="6">
        <f t="shared" si="13"/>
        <v>1.7696814519744313E-4</v>
      </c>
      <c r="L80" s="6">
        <f t="shared" si="13"/>
        <v>2.3329039553093324E-4</v>
      </c>
      <c r="M80" s="6">
        <f t="shared" si="13"/>
        <v>6.0391347784619954E-4</v>
      </c>
      <c r="N80" s="6">
        <f t="shared" si="13"/>
        <v>3.528684390234274E-3</v>
      </c>
      <c r="O80" s="6">
        <f t="shared" si="13"/>
        <v>5.0718229265838449E-5</v>
      </c>
      <c r="P80" s="6">
        <f t="shared" si="13"/>
        <v>1.5991434235885864E-4</v>
      </c>
      <c r="Q80" s="6">
        <f t="shared" si="13"/>
        <v>5.1124611364129966E-6</v>
      </c>
      <c r="R80" s="6">
        <f t="shared" si="13"/>
        <v>4.1966004422353535E-4</v>
      </c>
      <c r="S80" s="6">
        <f t="shared" si="13"/>
        <v>1.7020289454974464E-5</v>
      </c>
    </row>
    <row r="81" spans="1:19">
      <c r="A81">
        <v>73</v>
      </c>
      <c r="B81">
        <f t="shared" si="12"/>
        <v>-3.2800000000000153</v>
      </c>
      <c r="C81">
        <f t="shared" si="10"/>
        <v>141.75999999999988</v>
      </c>
      <c r="D81" s="10">
        <f>EXP(SUMPRODUCT(LN($F81:$S81),AlturaTRI!$C$24:$P$24)+SUMPRODUCT(LN(1-$F81:$S81),1-AlturaTRI!$C$24:$P$24))</f>
        <v>5.7211182927838953E-40</v>
      </c>
      <c r="E81">
        <f t="shared" si="11"/>
        <v>2.2557773111664666E-6</v>
      </c>
      <c r="F81" s="6">
        <f t="shared" si="13"/>
        <v>9.1519637802551674E-5</v>
      </c>
      <c r="G81" s="6">
        <f t="shared" si="13"/>
        <v>6.6510032475894354E-5</v>
      </c>
      <c r="H81" s="6">
        <f t="shared" si="13"/>
        <v>2.2874902909822883E-4</v>
      </c>
      <c r="I81" s="6">
        <f t="shared" si="13"/>
        <v>5.513831464321326E-4</v>
      </c>
      <c r="J81" s="6">
        <f t="shared" si="13"/>
        <v>3.3071808279888507E-4</v>
      </c>
      <c r="K81" s="6">
        <f t="shared" si="13"/>
        <v>1.799769672159071E-4</v>
      </c>
      <c r="L81" s="6">
        <f t="shared" si="13"/>
        <v>2.3864360836628126E-4</v>
      </c>
      <c r="M81" s="6">
        <f t="shared" si="13"/>
        <v>6.1520605356101498E-4</v>
      </c>
      <c r="N81" s="6">
        <f t="shared" si="13"/>
        <v>3.6128666348690039E-3</v>
      </c>
      <c r="O81" s="6">
        <f t="shared" si="13"/>
        <v>5.1896874560192284E-5</v>
      </c>
      <c r="P81" s="6">
        <f t="shared" si="13"/>
        <v>1.631824489780568E-4</v>
      </c>
      <c r="Q81" s="6">
        <f t="shared" si="13"/>
        <v>5.2464638620141523E-6</v>
      </c>
      <c r="R81" s="6">
        <f t="shared" si="13"/>
        <v>4.2620460438806435E-4</v>
      </c>
      <c r="S81" s="6">
        <f t="shared" si="13"/>
        <v>1.743430502866429E-5</v>
      </c>
    </row>
    <row r="82" spans="1:19">
      <c r="A82">
        <v>74</v>
      </c>
      <c r="B82">
        <f t="shared" si="12"/>
        <v>-3.2700000000000156</v>
      </c>
      <c r="C82">
        <f t="shared" si="10"/>
        <v>141.83999999999986</v>
      </c>
      <c r="D82" s="10">
        <f>EXP(SUMPRODUCT(LN($F82:$S82),AlturaTRI!$C$24:$P$24)+SUMPRODUCT(LN(1-$F82:$S82),1-AlturaTRI!$C$24:$P$24))</f>
        <v>7.0575252545161795E-40</v>
      </c>
      <c r="E82">
        <f t="shared" si="11"/>
        <v>2.3308770642523618E-6</v>
      </c>
      <c r="F82" s="6">
        <f t="shared" si="13"/>
        <v>9.3296605218946217E-5</v>
      </c>
      <c r="G82" s="6">
        <f t="shared" si="13"/>
        <v>6.7836155567846629E-5</v>
      </c>
      <c r="H82" s="6">
        <f t="shared" si="13"/>
        <v>2.3284048973240437E-4</v>
      </c>
      <c r="I82" s="6">
        <f t="shared" si="13"/>
        <v>5.593423750152877E-4</v>
      </c>
      <c r="J82" s="6">
        <f t="shared" si="13"/>
        <v>3.3609831092667238E-4</v>
      </c>
      <c r="K82" s="6">
        <f t="shared" si="13"/>
        <v>1.8303693602466064E-4</v>
      </c>
      <c r="L82" s="6">
        <f t="shared" si="13"/>
        <v>2.4411962904485028E-4</v>
      </c>
      <c r="M82" s="6">
        <f t="shared" si="13"/>
        <v>6.2670965668823334E-4</v>
      </c>
      <c r="N82" s="6">
        <f t="shared" si="13"/>
        <v>3.6990497225463594E-3</v>
      </c>
      <c r="O82" s="6">
        <f t="shared" si="13"/>
        <v>5.3102909039371014E-5</v>
      </c>
      <c r="P82" s="6">
        <f t="shared" si="13"/>
        <v>1.6651733348559578E-4</v>
      </c>
      <c r="Q82" s="6">
        <f t="shared" si="13"/>
        <v>5.383978914322606E-6</v>
      </c>
      <c r="R82" s="6">
        <f t="shared" si="13"/>
        <v>4.3285118217611463E-4</v>
      </c>
      <c r="S82" s="6">
        <f t="shared" si="13"/>
        <v>1.7858391279152647E-5</v>
      </c>
    </row>
    <row r="83" spans="1:19">
      <c r="A83">
        <v>75</v>
      </c>
      <c r="B83">
        <f t="shared" si="12"/>
        <v>-3.2600000000000158</v>
      </c>
      <c r="C83">
        <f t="shared" si="10"/>
        <v>141.91999999999987</v>
      </c>
      <c r="D83" s="10">
        <f>EXP(SUMPRODUCT(LN($F83:$S83),AlturaTRI!$C$24:$P$24)+SUMPRODUCT(LN(1-$F83:$S83),1-AlturaTRI!$C$24:$P$24))</f>
        <v>8.706079897011511E-40</v>
      </c>
      <c r="E83">
        <f t="shared" si="11"/>
        <v>2.4082362164657764E-6</v>
      </c>
      <c r="F83" s="6">
        <f t="shared" si="13"/>
        <v>9.510807138263438E-5</v>
      </c>
      <c r="G83" s="6">
        <f t="shared" si="13"/>
        <v>6.918871799091942E-5</v>
      </c>
      <c r="H83" s="6">
        <f t="shared" si="13"/>
        <v>2.3700511387595891E-4</v>
      </c>
      <c r="I83" s="6">
        <f t="shared" si="13"/>
        <v>5.6741643002136287E-4</v>
      </c>
      <c r="J83" s="6">
        <f t="shared" si="13"/>
        <v>3.4156603642965223E-4</v>
      </c>
      <c r="K83" s="6">
        <f t="shared" si="13"/>
        <v>1.8614892074385572E-4</v>
      </c>
      <c r="L83" s="6">
        <f t="shared" si="13"/>
        <v>2.4972127350420009E-4</v>
      </c>
      <c r="M83" s="6">
        <f t="shared" si="13"/>
        <v>6.3842822575586541E-4</v>
      </c>
      <c r="N83" s="6">
        <f t="shared" si="13"/>
        <v>3.7872808494205205E-3</v>
      </c>
      <c r="O83" s="6">
        <f t="shared" si="13"/>
        <v>5.4336969100803562E-5</v>
      </c>
      <c r="P83" s="6">
        <f t="shared" si="13"/>
        <v>1.6992035990838516E-4</v>
      </c>
      <c r="Q83" s="6">
        <f t="shared" si="13"/>
        <v>5.5250983534383227E-6</v>
      </c>
      <c r="R83" s="6">
        <f t="shared" si="13"/>
        <v>4.3960136646510259E-4</v>
      </c>
      <c r="S83" s="6">
        <f t="shared" si="13"/>
        <v>1.8292793160666019E-5</v>
      </c>
    </row>
    <row r="84" spans="1:19">
      <c r="A84">
        <v>76</v>
      </c>
      <c r="B84">
        <f t="shared" si="12"/>
        <v>-3.250000000000016</v>
      </c>
      <c r="C84">
        <f t="shared" si="10"/>
        <v>141.99999999999989</v>
      </c>
      <c r="D84" s="10">
        <f>EXP(SUMPRODUCT(LN($F84:$S84),AlturaTRI!$C$24:$P$24)+SUMPRODUCT(LN(1-$F84:$S84),1-AlturaTRI!$C$24:$P$24))</f>
        <v>1.0739684451542126E-39</v>
      </c>
      <c r="E84">
        <f t="shared" si="11"/>
        <v>2.4879140268974557E-6</v>
      </c>
      <c r="F84" s="6">
        <f t="shared" si="13"/>
        <v>9.6954705937248199E-5</v>
      </c>
      <c r="G84" s="6">
        <f t="shared" si="13"/>
        <v>7.0568246800647159E-5</v>
      </c>
      <c r="H84" s="6">
        <f t="shared" si="13"/>
        <v>2.4124420921281935E-4</v>
      </c>
      <c r="I84" s="6">
        <f t="shared" si="13"/>
        <v>5.7560696613475867E-4</v>
      </c>
      <c r="J84" s="6">
        <f t="shared" si="13"/>
        <v>3.4712268127595519E-4</v>
      </c>
      <c r="K84" s="6">
        <f t="shared" si="13"/>
        <v>1.8931380525129756E-4</v>
      </c>
      <c r="L84" s="6">
        <f t="shared" si="13"/>
        <v>2.5545142218564903E-4</v>
      </c>
      <c r="M84" s="6">
        <f t="shared" si="13"/>
        <v>6.5036577261031088E-4</v>
      </c>
      <c r="N84" s="6">
        <f t="shared" si="13"/>
        <v>3.8776083075462192E-3</v>
      </c>
      <c r="O84" s="6">
        <f t="shared" si="13"/>
        <v>5.5599705925623289E-5</v>
      </c>
      <c r="P84" s="6">
        <f t="shared" si="13"/>
        <v>1.7339292011642893E-4</v>
      </c>
      <c r="Q84" s="6">
        <f t="shared" si="13"/>
        <v>5.6699166523560609E-6</v>
      </c>
      <c r="R84" s="6">
        <f t="shared" si="13"/>
        <v>4.4645677083481137E-4</v>
      </c>
      <c r="S84" s="6">
        <f t="shared" si="13"/>
        <v>1.8737761585141729E-5</v>
      </c>
    </row>
    <row r="85" spans="1:19">
      <c r="A85">
        <v>77</v>
      </c>
      <c r="B85">
        <f t="shared" si="12"/>
        <v>-3.2400000000000162</v>
      </c>
      <c r="C85">
        <f t="shared" si="10"/>
        <v>142.07999999999987</v>
      </c>
      <c r="D85" s="10">
        <f>EXP(SUMPRODUCT(LN($F85:$S85),AlturaTRI!$C$24:$P$24)+SUMPRODUCT(LN(1-$F85:$S85),1-AlturaTRI!$C$24:$P$24))</f>
        <v>1.3248265717072119E-39</v>
      </c>
      <c r="E85">
        <f t="shared" si="11"/>
        <v>2.5699710112502939E-6</v>
      </c>
      <c r="F85" s="6">
        <f t="shared" si="13"/>
        <v>9.8837191519603361E-5</v>
      </c>
      <c r="G85" s="6">
        <f t="shared" si="13"/>
        <v>7.1975279556198911E-5</v>
      </c>
      <c r="H85" s="6">
        <f t="shared" si="13"/>
        <v>2.4555910677713104E-4</v>
      </c>
      <c r="I85" s="6">
        <f t="shared" si="13"/>
        <v>5.8391566182923926E-4</v>
      </c>
      <c r="J85" s="6">
        <f t="shared" si="13"/>
        <v>3.5276969051072397E-4</v>
      </c>
      <c r="K85" s="6">
        <f t="shared" si="13"/>
        <v>1.9253248843264991E-4</v>
      </c>
      <c r="L85" s="6">
        <f t="shared" si="13"/>
        <v>2.6131302150884006E-4</v>
      </c>
      <c r="M85" s="6">
        <f t="shared" si="13"/>
        <v>6.6252638377410817E-4</v>
      </c>
      <c r="N85" s="6">
        <f t="shared" si="13"/>
        <v>3.970081509485991E-3</v>
      </c>
      <c r="O85" s="6">
        <f t="shared" si="13"/>
        <v>5.6891785821947025E-5</v>
      </c>
      <c r="P85" s="6">
        <f t="shared" si="13"/>
        <v>1.7693643439038612E-4</v>
      </c>
      <c r="Q85" s="6">
        <f t="shared" si="13"/>
        <v>5.8185307602044213E-6</v>
      </c>
      <c r="R85" s="6">
        <f t="shared" si="13"/>
        <v>4.534190339500685E-4</v>
      </c>
      <c r="S85" s="6">
        <f t="shared" si="13"/>
        <v>1.9193553567108545E-5</v>
      </c>
    </row>
    <row r="86" spans="1:19">
      <c r="A86">
        <v>78</v>
      </c>
      <c r="B86">
        <f t="shared" si="12"/>
        <v>-3.2300000000000164</v>
      </c>
      <c r="C86">
        <f t="shared" si="10"/>
        <v>142.15999999999985</v>
      </c>
      <c r="D86" s="10">
        <f>EXP(SUMPRODUCT(LN($F86:$S86),AlturaTRI!$C$24:$P$24)+SUMPRODUCT(LN(1-$F86:$S86),1-AlturaTRI!$C$24:$P$24))</f>
        <v>1.6342750275062144E-39</v>
      </c>
      <c r="E86">
        <f t="shared" si="11"/>
        <v>2.6544689588109506E-6</v>
      </c>
      <c r="F86" s="6">
        <f t="shared" si="13"/>
        <v>1.007562240116091E-4</v>
      </c>
      <c r="G86" s="6">
        <f t="shared" si="13"/>
        <v>7.3410364529584717E-5</v>
      </c>
      <c r="H86" s="6">
        <f t="shared" si="13"/>
        <v>2.4995116136938687E-4</v>
      </c>
      <c r="I86" s="6">
        <f t="shared" si="13"/>
        <v>5.923442197083513E-4</v>
      </c>
      <c r="J86" s="6">
        <f t="shared" si="13"/>
        <v>3.5850853262957538E-4</v>
      </c>
      <c r="K86" s="6">
        <f t="shared" si="13"/>
        <v>1.9580588443587188E-4</v>
      </c>
      <c r="L86" s="6">
        <f t="shared" si="13"/>
        <v>2.6730908537987653E-4</v>
      </c>
      <c r="M86" s="6">
        <f t="shared" si="13"/>
        <v>6.7491422182855551E-4</v>
      </c>
      <c r="N86" s="6">
        <f t="shared" si="13"/>
        <v>4.0647510134290514E-3</v>
      </c>
      <c r="O86" s="6">
        <f t="shared" si="13"/>
        <v>5.8213890576116901E-5</v>
      </c>
      <c r="P86" s="6">
        <f t="shared" si="13"/>
        <v>1.8055235200067172E-4</v>
      </c>
      <c r="Q86" s="6">
        <f t="shared" si="13"/>
        <v>5.9710401671422785E-6</v>
      </c>
      <c r="R86" s="6">
        <f t="shared" si="13"/>
        <v>4.6048981994930535E-4</v>
      </c>
      <c r="S86" s="6">
        <f t="shared" si="13"/>
        <v>1.9660432372088953E-5</v>
      </c>
    </row>
    <row r="87" spans="1:19">
      <c r="A87">
        <v>79</v>
      </c>
      <c r="B87">
        <f t="shared" si="12"/>
        <v>-3.2200000000000166</v>
      </c>
      <c r="C87">
        <f t="shared" si="10"/>
        <v>142.23999999999987</v>
      </c>
      <c r="D87" s="10">
        <f>EXP(SUMPRODUCT(LN($F87:$S87),AlturaTRI!$C$24:$P$24)+SUMPRODUCT(LN(1-$F87:$S87),1-AlturaTRI!$C$24:$P$24))</f>
        <v>2.0159967790629445E-39</v>
      </c>
      <c r="E87">
        <f t="shared" si="11"/>
        <v>2.7414709493348621E-6</v>
      </c>
      <c r="F87" s="6">
        <f t="shared" si="13"/>
        <v>1.0271251279705543E-4</v>
      </c>
      <c r="G87" s="6">
        <f t="shared" si="13"/>
        <v>7.4874060919023869E-5</v>
      </c>
      <c r="H87" s="6">
        <f t="shared" si="13"/>
        <v>2.5442175197994311E-4</v>
      </c>
      <c r="I87" s="6">
        <f t="shared" si="13"/>
        <v>6.0089436685066219E-4</v>
      </c>
      <c r="J87" s="6">
        <f t="shared" si="13"/>
        <v>3.6434069995806622E-4</v>
      </c>
      <c r="K87" s="6">
        <f t="shared" si="13"/>
        <v>1.9913492292995561E-4</v>
      </c>
      <c r="L87" s="6">
        <f t="shared" si="13"/>
        <v>2.7344269673378518E-4</v>
      </c>
      <c r="M87" s="6">
        <f t="shared" si="13"/>
        <v>6.8753352682165677E-4</v>
      </c>
      <c r="N87" s="6">
        <f t="shared" si="13"/>
        <v>4.161668548830425E-3</v>
      </c>
      <c r="O87" s="6">
        <f t="shared" si="13"/>
        <v>5.9566717812091991E-5</v>
      </c>
      <c r="P87" s="6">
        <f t="shared" si="13"/>
        <v>1.8424215179832444E-4</v>
      </c>
      <c r="Q87" s="6">
        <f t="shared" si="13"/>
        <v>6.1275469709559081E-6</v>
      </c>
      <c r="R87" s="6">
        <f t="shared" si="13"/>
        <v>4.6767081883909527E-4</v>
      </c>
      <c r="S87" s="6">
        <f t="shared" si="13"/>
        <v>2.0138667668609696E-5</v>
      </c>
    </row>
    <row r="88" spans="1:19">
      <c r="A88">
        <v>80</v>
      </c>
      <c r="B88">
        <f t="shared" si="12"/>
        <v>-3.2100000000000168</v>
      </c>
      <c r="C88">
        <f t="shared" si="10"/>
        <v>142.31999999999988</v>
      </c>
      <c r="D88" s="10">
        <f>EXP(SUMPRODUCT(LN($F88:$S88),AlturaTRI!$C$24:$P$24)+SUMPRODUCT(LN(1-$F88:$S88),1-AlturaTRI!$C$24:$P$24))</f>
        <v>2.4868699047111426E-39</v>
      </c>
      <c r="E88">
        <f t="shared" si="11"/>
        <v>2.8310413698315374E-6</v>
      </c>
      <c r="F88" s="6">
        <f t="shared" si="13"/>
        <v>1.047067810233697E-4</v>
      </c>
      <c r="G88" s="6">
        <f t="shared" si="13"/>
        <v>7.6366939066558218E-5</v>
      </c>
      <c r="H88" s="6">
        <f t="shared" si="13"/>
        <v>2.5897228222005359E-4</v>
      </c>
      <c r="I88" s="6">
        <f t="shared" si="13"/>
        <v>6.095678551598895E-4</v>
      </c>
      <c r="J88" s="6">
        <f t="shared" si="13"/>
        <v>3.7026770903726908E-4</v>
      </c>
      <c r="K88" s="6">
        <f t="shared" si="13"/>
        <v>2.0252054936803271E-4</v>
      </c>
      <c r="L88" s="6">
        <f t="shared" si="13"/>
        <v>2.7971700911208052E-4</v>
      </c>
      <c r="M88" s="6">
        <f t="shared" si="13"/>
        <v>7.0038861770183481E-4</v>
      </c>
      <c r="N88" s="6">
        <f t="shared" si="13"/>
        <v>4.2608870425790138E-3</v>
      </c>
      <c r="O88" s="6">
        <f t="shared" si="13"/>
        <v>6.0950981359175479E-5</v>
      </c>
      <c r="P88" s="6">
        <f t="shared" si="13"/>
        <v>1.8800734281788415E-4</v>
      </c>
      <c r="Q88" s="6">
        <f t="shared" si="13"/>
        <v>6.2881559454012615E-6</v>
      </c>
      <c r="R88" s="6">
        <f t="shared" si="13"/>
        <v>4.749637468947519E-4</v>
      </c>
      <c r="S88" s="6">
        <f t="shared" si="13"/>
        <v>2.0628535683907154E-5</v>
      </c>
    </row>
    <row r="89" spans="1:19">
      <c r="A89">
        <v>81</v>
      </c>
      <c r="B89">
        <f t="shared" si="12"/>
        <v>-3.2000000000000171</v>
      </c>
      <c r="C89">
        <f t="shared" si="10"/>
        <v>142.39999999999986</v>
      </c>
      <c r="D89" s="10">
        <f>EXP(SUMPRODUCT(LN($F89:$S89),AlturaTRI!$C$24:$P$24)+SUMPRODUCT(LN(1-$F89:$S89),1-AlturaTRI!$C$24:$P$24))</f>
        <v>3.067713592565147E-39</v>
      </c>
      <c r="E89">
        <f t="shared" si="11"/>
        <v>2.9232459312366086E-6</v>
      </c>
      <c r="F89" s="6">
        <f t="shared" ref="F89:S98" si="14">1/(1+EXP(-1.7*F$2*($B89-F$3)))</f>
        <v>1.06739765868441E-4</v>
      </c>
      <c r="G89" s="6">
        <f t="shared" si="14"/>
        <v>7.7889580679993441E-5</v>
      </c>
      <c r="H89" s="6">
        <f t="shared" si="14"/>
        <v>2.6360418076054858E-4</v>
      </c>
      <c r="I89" s="6">
        <f t="shared" si="14"/>
        <v>6.183664617199951E-4</v>
      </c>
      <c r="J89" s="6">
        <f t="shared" si="14"/>
        <v>3.762911010155463E-4</v>
      </c>
      <c r="K89" s="6">
        <f t="shared" si="14"/>
        <v>2.0596372525493153E-4</v>
      </c>
      <c r="L89" s="6">
        <f t="shared" si="14"/>
        <v>2.8613524827622323E-4</v>
      </c>
      <c r="M89" s="6">
        <f t="shared" si="14"/>
        <v>7.1348389377788211E-4</v>
      </c>
      <c r="N89" s="6">
        <f t="shared" si="14"/>
        <v>4.3624606457032021E-3</v>
      </c>
      <c r="O89" s="6">
        <f t="shared" si="14"/>
        <v>6.2367411628272572E-5</v>
      </c>
      <c r="P89" s="6">
        <f t="shared" si="14"/>
        <v>1.9184946489251976E-4</v>
      </c>
      <c r="Q89" s="6">
        <f t="shared" si="14"/>
        <v>6.4529746103373884E-6</v>
      </c>
      <c r="R89" s="6">
        <f t="shared" si="14"/>
        <v>4.8237034706708642E-4</v>
      </c>
      <c r="S89" s="6">
        <f t="shared" si="14"/>
        <v>2.1130319363418404E-5</v>
      </c>
    </row>
    <row r="90" spans="1:19">
      <c r="A90">
        <v>82</v>
      </c>
      <c r="B90">
        <f t="shared" si="12"/>
        <v>-3.1900000000000173</v>
      </c>
      <c r="C90">
        <f t="shared" si="10"/>
        <v>142.47999999999985</v>
      </c>
      <c r="D90" s="10">
        <f>EXP(SUMPRODUCT(LN($F90:$S90),AlturaTRI!$C$24:$P$24)+SUMPRODUCT(LN(1-$F90:$S90),1-AlturaTRI!$C$24:$P$24))</f>
        <v>3.7842082905421357E-39</v>
      </c>
      <c r="E90">
        <f t="shared" si="11"/>
        <v>3.0181516849567591E-6</v>
      </c>
      <c r="F90" s="6">
        <f t="shared" si="14"/>
        <v>1.0881221881260698E-4</v>
      </c>
      <c r="G90" s="6">
        <f t="shared" si="14"/>
        <v>7.944257905925667E-5</v>
      </c>
      <c r="H90" s="6">
        <f t="shared" si="14"/>
        <v>2.6831890177830164E-4</v>
      </c>
      <c r="I90" s="6">
        <f t="shared" si="14"/>
        <v>6.272919891553004E-4</v>
      </c>
      <c r="J90" s="6">
        <f t="shared" si="14"/>
        <v>3.824124420466244E-4</v>
      </c>
      <c r="K90" s="6">
        <f t="shared" si="14"/>
        <v>2.0946542841924969E-4</v>
      </c>
      <c r="L90" s="6">
        <f t="shared" si="14"/>
        <v>2.9270071385778095E-4</v>
      </c>
      <c r="M90" s="6">
        <f t="shared" si="14"/>
        <v>7.2682383620560989E-4</v>
      </c>
      <c r="N90" s="6">
        <f t="shared" si="14"/>
        <v>4.4664447606227566E-3</v>
      </c>
      <c r="O90" s="6">
        <f t="shared" si="14"/>
        <v>6.3816755996876131E-5</v>
      </c>
      <c r="P90" s="6">
        <f t="shared" si="14"/>
        <v>1.957700892816551E-4</v>
      </c>
      <c r="Q90" s="6">
        <f t="shared" si="14"/>
        <v>6.6221133036975996E-6</v>
      </c>
      <c r="R90" s="6">
        <f t="shared" si="14"/>
        <v>4.8989238939541415E-4</v>
      </c>
      <c r="S90" s="6">
        <f t="shared" si="14"/>
        <v>2.1644308534149091E-5</v>
      </c>
    </row>
    <row r="91" spans="1:19">
      <c r="A91">
        <v>83</v>
      </c>
      <c r="B91">
        <f t="shared" si="12"/>
        <v>-3.1800000000000175</v>
      </c>
      <c r="C91">
        <f t="shared" si="10"/>
        <v>142.55999999999986</v>
      </c>
      <c r="D91" s="10">
        <f>EXP(SUMPRODUCT(LN($F91:$S91),AlturaTRI!$C$24:$P$24)+SUMPRODUCT(LN(1-$F91:$S91),1-AlturaTRI!$C$24:$P$24))</f>
        <v>4.6680306576367917E-39</v>
      </c>
      <c r="E91">
        <f t="shared" si="11"/>
        <v>3.1158270392732925E-6</v>
      </c>
      <c r="F91" s="6">
        <f t="shared" si="14"/>
        <v>1.1092490591590517E-4</v>
      </c>
      <c r="G91" s="6">
        <f t="shared" si="14"/>
        <v>8.1026539327255063E-5</v>
      </c>
      <c r="H91" s="6">
        <f t="shared" si="14"/>
        <v>2.7311792541061415E-4</v>
      </c>
      <c r="I91" s="6">
        <f t="shared" si="14"/>
        <v>6.3634626599570667E-4</v>
      </c>
      <c r="J91" s="6">
        <f t="shared" si="14"/>
        <v>3.886333236940717E-4</v>
      </c>
      <c r="K91" s="6">
        <f t="shared" si="14"/>
        <v>2.130266532900282E-4</v>
      </c>
      <c r="L91" s="6">
        <f t="shared" si="14"/>
        <v>2.994167810461191E-4</v>
      </c>
      <c r="M91" s="6">
        <f t="shared" si="14"/>
        <v>7.4041300950168144E-4</v>
      </c>
      <c r="N91" s="6">
        <f t="shared" si="14"/>
        <v>4.5728960689557412E-3</v>
      </c>
      <c r="O91" s="6">
        <f t="shared" si="14"/>
        <v>6.5299779202980635E-5</v>
      </c>
      <c r="P91" s="6">
        <f t="shared" si="14"/>
        <v>1.9977081931134397E-4</v>
      </c>
      <c r="Q91" s="6">
        <f t="shared" si="14"/>
        <v>6.7956852553468121E-6</v>
      </c>
      <c r="R91" s="6">
        <f t="shared" si="14"/>
        <v>4.9753167142690242E-4</v>
      </c>
      <c r="S91" s="6">
        <f t="shared" si="14"/>
        <v>2.2170800072012537E-5</v>
      </c>
    </row>
    <row r="92" spans="1:19">
      <c r="A92">
        <v>84</v>
      </c>
      <c r="B92">
        <f t="shared" si="12"/>
        <v>-3.1700000000000177</v>
      </c>
      <c r="C92">
        <f t="shared" si="10"/>
        <v>142.63999999999987</v>
      </c>
      <c r="D92" s="10">
        <f>EXP(SUMPRODUCT(LN($F92:$S92),AlturaTRI!$C$24:$P$24)+SUMPRODUCT(LN(1-$F92:$S92),1-AlturaTRI!$C$24:$P$24))</f>
        <v>5.7582534519954626E-39</v>
      </c>
      <c r="E92">
        <f t="shared" si="11"/>
        <v>3.2163417755897378E-6</v>
      </c>
      <c r="F92" s="6">
        <f t="shared" si="14"/>
        <v>1.1307860810068816E-4</v>
      </c>
      <c r="G92" s="6">
        <f t="shared" si="14"/>
        <v>8.2642078665326856E-5</v>
      </c>
      <c r="H92" s="6">
        <f t="shared" si="14"/>
        <v>2.7800275821765989E-4</v>
      </c>
      <c r="I92" s="6">
        <f t="shared" si="14"/>
        <v>6.4553114704707598E-4</v>
      </c>
      <c r="J92" s="6">
        <f t="shared" si="14"/>
        <v>3.9495536334227348E-4</v>
      </c>
      <c r="K92" s="6">
        <f t="shared" si="14"/>
        <v>2.1664841117809348E-4</v>
      </c>
      <c r="L92" s="6">
        <f t="shared" si="14"/>
        <v>3.0628690231446708E-4</v>
      </c>
      <c r="M92" s="6">
        <f t="shared" si="14"/>
        <v>7.54256063085104E-4</v>
      </c>
      <c r="N92" s="6">
        <f t="shared" si="14"/>
        <v>4.6818725598891031E-3</v>
      </c>
      <c r="O92" s="6">
        <f t="shared" si="14"/>
        <v>6.6817263748133909E-5</v>
      </c>
      <c r="P92" s="6">
        <f t="shared" si="14"/>
        <v>2.0385329102765598E-4</v>
      </c>
      <c r="Q92" s="6">
        <f t="shared" si="14"/>
        <v>6.9738066628743725E-6</v>
      </c>
      <c r="R92" s="6">
        <f t="shared" si="14"/>
        <v>5.0529001864236373E-4</v>
      </c>
      <c r="S92" s="6">
        <f t="shared" si="14"/>
        <v>2.2710098073237063E-5</v>
      </c>
    </row>
    <row r="93" spans="1:19">
      <c r="A93">
        <v>85</v>
      </c>
      <c r="B93">
        <f t="shared" si="12"/>
        <v>-3.1600000000000179</v>
      </c>
      <c r="C93">
        <f t="shared" si="10"/>
        <v>142.71999999999986</v>
      </c>
      <c r="D93" s="10">
        <f>EXP(SUMPRODUCT(LN($F93:$S93),AlturaTRI!$C$24:$P$24)+SUMPRODUCT(LN(1-$F93:$S93),1-AlturaTRI!$C$24:$P$24))</f>
        <v>7.1030721911042827E-39</v>
      </c>
      <c r="E93">
        <f t="shared" si="11"/>
        <v>3.3197670645085128E-6</v>
      </c>
      <c r="F93" s="6">
        <f t="shared" si="14"/>
        <v>1.1527412143970948E-4</v>
      </c>
      <c r="G93" s="6">
        <f t="shared" si="14"/>
        <v>8.4289826553375025E-5</v>
      </c>
      <c r="H93" s="6">
        <f t="shared" si="14"/>
        <v>2.8297493365313291E-4</v>
      </c>
      <c r="I93" s="6">
        <f t="shared" si="14"/>
        <v>6.5484851376686128E-4</v>
      </c>
      <c r="J93" s="6">
        <f t="shared" si="14"/>
        <v>4.0138020461401687E-4</v>
      </c>
      <c r="K93" s="6">
        <f t="shared" si="14"/>
        <v>2.2033173056215706E-4</v>
      </c>
      <c r="L93" s="6">
        <f t="shared" si="14"/>
        <v>3.1331460918522362E-4</v>
      </c>
      <c r="M93" s="6">
        <f t="shared" si="14"/>
        <v>7.6835773284687997E-4</v>
      </c>
      <c r="N93" s="6">
        <f t="shared" si="14"/>
        <v>4.793433559121766E-3</v>
      </c>
      <c r="O93" s="6">
        <f t="shared" si="14"/>
        <v>6.8370010309834784E-5</v>
      </c>
      <c r="P93" s="6">
        <f t="shared" si="14"/>
        <v>2.0801917386332948E-4</v>
      </c>
      <c r="Q93" s="6">
        <f t="shared" si="14"/>
        <v>7.15659676937294E-6</v>
      </c>
      <c r="R93" s="6">
        <f t="shared" si="14"/>
        <v>5.1316928488858067E-4</v>
      </c>
      <c r="S93" s="6">
        <f t="shared" si="14"/>
        <v>2.3262514029939306E-5</v>
      </c>
    </row>
    <row r="94" spans="1:19">
      <c r="A94">
        <v>86</v>
      </c>
      <c r="B94">
        <f t="shared" si="12"/>
        <v>-3.1500000000000181</v>
      </c>
      <c r="C94">
        <f t="shared" si="10"/>
        <v>142.79999999999984</v>
      </c>
      <c r="D94" s="10">
        <f>EXP(SUMPRODUCT(LN($F94:$S94),AlturaTRI!$C$24:$P$24)+SUMPRODUCT(LN(1-$F94:$S94),1-AlturaTRI!$C$24:$P$24))</f>
        <v>8.7619348489247742E-39</v>
      </c>
      <c r="E94">
        <f t="shared" si="11"/>
        <v>3.4261754817213403E-6</v>
      </c>
      <c r="F94" s="6">
        <f t="shared" si="14"/>
        <v>1.1751225744978122E-4</v>
      </c>
      <c r="G94" s="6">
        <f t="shared" si="14"/>
        <v>8.5970425014776782E-5</v>
      </c>
      <c r="H94" s="6">
        <f t="shared" si="14"/>
        <v>2.8803601254323645E-4</v>
      </c>
      <c r="I94" s="6">
        <f t="shared" si="14"/>
        <v>6.64300274645042E-4</v>
      </c>
      <c r="J94" s="6">
        <f t="shared" si="14"/>
        <v>4.0790951779478071E-4</v>
      </c>
      <c r="K94" s="6">
        <f t="shared" si="14"/>
        <v>2.2407765737974115E-4</v>
      </c>
      <c r="L94" s="6">
        <f t="shared" si="14"/>
        <v>3.2050351403538471E-4</v>
      </c>
      <c r="M94" s="6">
        <f t="shared" si="14"/>
        <v>7.8272284274830996E-4</v>
      </c>
      <c r="N94" s="6">
        <f t="shared" si="14"/>
        <v>4.9076397583888284E-3</v>
      </c>
      <c r="O94" s="6">
        <f t="shared" si="14"/>
        <v>6.9958838163496504E-5</v>
      </c>
      <c r="P94" s="6">
        <f t="shared" si="14"/>
        <v>2.1227017131796426E-4</v>
      </c>
      <c r="Q94" s="6">
        <f t="shared" si="14"/>
        <v>7.3441779432557964E-6</v>
      </c>
      <c r="R94" s="6">
        <f t="shared" si="14"/>
        <v>5.2117135281726961E-4</v>
      </c>
      <c r="S94" s="6">
        <f t="shared" si="14"/>
        <v>2.3828367009965959E-5</v>
      </c>
    </row>
    <row r="95" spans="1:19">
      <c r="A95">
        <v>87</v>
      </c>
      <c r="B95">
        <f t="shared" si="12"/>
        <v>-3.1400000000000183</v>
      </c>
      <c r="C95">
        <f t="shared" si="10"/>
        <v>142.87999999999985</v>
      </c>
      <c r="D95" s="10">
        <f>EXP(SUMPRODUCT(LN($F95:$S95),AlturaTRI!$C$24:$P$24)+SUMPRODUCT(LN(1-$F95:$S95),1-AlturaTRI!$C$24:$P$24))</f>
        <v>1.0808168650823983E-38</v>
      </c>
      <c r="E95">
        <f t="shared" si="11"/>
        <v>3.535641023697687E-6</v>
      </c>
      <c r="F95" s="6">
        <f t="shared" si="14"/>
        <v>1.1979384339111439E-4</v>
      </c>
      <c r="G95" s="6">
        <f t="shared" si="14"/>
        <v>8.7684528866163505E-5</v>
      </c>
      <c r="H95" s="6">
        <f t="shared" si="14"/>
        <v>2.9318758357416852E-4</v>
      </c>
      <c r="I95" s="6">
        <f t="shared" si="14"/>
        <v>6.7388836559044679E-4</v>
      </c>
      <c r="J95" s="6">
        <f t="shared" si="14"/>
        <v>4.1454500026384667E-4</v>
      </c>
      <c r="K95" s="6">
        <f t="shared" si="14"/>
        <v>2.2788725532302053E-4</v>
      </c>
      <c r="L95" s="6">
        <f t="shared" si="14"/>
        <v>3.2785731194299702E-4</v>
      </c>
      <c r="M95" s="6">
        <f t="shared" si="14"/>
        <v>7.9735630644847243E-4</v>
      </c>
      <c r="N95" s="6">
        <f t="shared" si="14"/>
        <v>5.0245532455756173E-3</v>
      </c>
      <c r="O95" s="6">
        <f t="shared" si="14"/>
        <v>7.1584585614193732E-5</v>
      </c>
      <c r="P95" s="6">
        <f t="shared" si="14"/>
        <v>2.1660802165202476E-4</v>
      </c>
      <c r="Q95" s="6">
        <f t="shared" si="14"/>
        <v>7.5366757601655767E-6</v>
      </c>
      <c r="R95" s="6">
        <f t="shared" si="14"/>
        <v>5.2929813433077913E-4</v>
      </c>
      <c r="S95" s="6">
        <f t="shared" si="14"/>
        <v>2.4407983841106374E-5</v>
      </c>
    </row>
    <row r="96" spans="1:19">
      <c r="A96">
        <v>88</v>
      </c>
      <c r="B96">
        <f t="shared" si="12"/>
        <v>-3.1300000000000185</v>
      </c>
      <c r="C96">
        <f t="shared" si="10"/>
        <v>142.95999999999987</v>
      </c>
      <c r="D96" s="10">
        <f>EXP(SUMPRODUCT(LN($F96:$S96),AlturaTRI!$C$24:$P$24)+SUMPRODUCT(LN(1-$F96:$S96),1-AlturaTRI!$C$24:$P$24))</f>
        <v>1.3332219974906996E-38</v>
      </c>
      <c r="E96">
        <f t="shared" si="11"/>
        <v>3.6482391231551936E-6</v>
      </c>
      <c r="F96" s="6">
        <f t="shared" si="14"/>
        <v>1.2211972257244891E-4</v>
      </c>
      <c r="G96" s="6">
        <f t="shared" si="14"/>
        <v>8.9432805972167146E-5</v>
      </c>
      <c r="H96" s="6">
        <f t="shared" si="14"/>
        <v>2.9843126378824596E-4</v>
      </c>
      <c r="I96" s="6">
        <f t="shared" si="14"/>
        <v>6.8361475032254219E-4</v>
      </c>
      <c r="J96" s="6">
        <f t="shared" si="14"/>
        <v>4.2128837693233102E-4</v>
      </c>
      <c r="K96" s="6">
        <f t="shared" si="14"/>
        <v>2.3176160613965944E-4</v>
      </c>
      <c r="L96" s="6">
        <f t="shared" si="14"/>
        <v>3.3537978257555803E-4</v>
      </c>
      <c r="M96" s="6">
        <f t="shared" si="14"/>
        <v>8.1226312896137741E-4</v>
      </c>
      <c r="N96" s="6">
        <f t="shared" si="14"/>
        <v>5.1442375354303054E-3</v>
      </c>
      <c r="O96" s="6">
        <f t="shared" si="14"/>
        <v>7.3248110438422378E-5</v>
      </c>
      <c r="P96" s="6">
        <f t="shared" si="14"/>
        <v>2.2103449859493381E-4</v>
      </c>
      <c r="Q96" s="6">
        <f t="shared" si="14"/>
        <v>7.7342190870295656E-6</v>
      </c>
      <c r="R96" s="6">
        <f t="shared" si="14"/>
        <v>5.3755157103462545E-4</v>
      </c>
      <c r="S96" s="6">
        <f t="shared" si="14"/>
        <v>2.5001699299783367E-5</v>
      </c>
    </row>
    <row r="97" spans="1:19">
      <c r="A97">
        <v>89</v>
      </c>
      <c r="B97">
        <f t="shared" si="12"/>
        <v>-3.1200000000000188</v>
      </c>
      <c r="C97">
        <f t="shared" si="10"/>
        <v>143.03999999999985</v>
      </c>
      <c r="D97" s="10">
        <f>EXP(SUMPRODUCT(LN($F97:$S97),AlturaTRI!$C$24:$P$24)+SUMPRODUCT(LN(1-$F97:$S97),1-AlturaTRI!$C$24:$P$24))</f>
        <v>1.6445650436233689E-38</v>
      </c>
      <c r="E97">
        <f t="shared" si="11"/>
        <v>3.7640466642956786E-6</v>
      </c>
      <c r="F97" s="6">
        <f t="shared" si="14"/>
        <v>1.2449075466208811E-4</v>
      </c>
      <c r="G97" s="6">
        <f t="shared" si="14"/>
        <v>9.1215937505233506E-5</v>
      </c>
      <c r="H97" s="6">
        <f t="shared" si="14"/>
        <v>3.0376869908882193E-4</v>
      </c>
      <c r="I97" s="6">
        <f t="shared" si="14"/>
        <v>6.9348142076874929E-4</v>
      </c>
      <c r="J97" s="6">
        <f t="shared" si="14"/>
        <v>4.2814140068825053E-4</v>
      </c>
      <c r="K97" s="6">
        <f t="shared" si="14"/>
        <v>2.3570180993872316E-4</v>
      </c>
      <c r="L97" s="6">
        <f t="shared" si="14"/>
        <v>3.4307479212130867E-4</v>
      </c>
      <c r="M97" s="6">
        <f t="shared" si="14"/>
        <v>8.2744840834333879E-4</v>
      </c>
      <c r="N97" s="6">
        <f t="shared" si="14"/>
        <v>5.2667576008835872E-3</v>
      </c>
      <c r="O97" s="6">
        <f t="shared" si="14"/>
        <v>7.4950290336102835E-5</v>
      </c>
      <c r="P97" s="6">
        <f t="shared" si="14"/>
        <v>2.2555141206753767E-4</v>
      </c>
      <c r="Q97" s="6">
        <f t="shared" si="14"/>
        <v>7.9369401683176452E-6</v>
      </c>
      <c r="R97" s="6">
        <f t="shared" si="14"/>
        <v>5.4593363469697062E-4</v>
      </c>
      <c r="S97" s="6">
        <f t="shared" si="14"/>
        <v>2.5609856304330071E-5</v>
      </c>
    </row>
    <row r="98" spans="1:19">
      <c r="A98">
        <v>90</v>
      </c>
      <c r="B98">
        <f t="shared" si="12"/>
        <v>-3.110000000000019</v>
      </c>
      <c r="C98">
        <f t="shared" si="10"/>
        <v>143.11999999999983</v>
      </c>
      <c r="D98" s="10">
        <f>EXP(SUMPRODUCT(LN($F98:$S98),AlturaTRI!$C$24:$P$24)+SUMPRODUCT(LN(1-$F98:$S98),1-AlturaTRI!$C$24:$P$24))</f>
        <v>2.0286065612543048E-38</v>
      </c>
      <c r="E98">
        <f t="shared" si="11"/>
        <v>3.8831419977899157E-6</v>
      </c>
      <c r="F98" s="6">
        <f t="shared" si="14"/>
        <v>1.2690781600494753E-4</v>
      </c>
      <c r="G98" s="6">
        <f t="shared" si="14"/>
        <v>9.3034618210599958E-5</v>
      </c>
      <c r="H98" s="6">
        <f t="shared" si="14"/>
        <v>3.0920156475415294E-4</v>
      </c>
      <c r="I98" s="6">
        <f t="shared" si="14"/>
        <v>7.034903974673806E-4</v>
      </c>
      <c r="J98" s="6">
        <f t="shared" si="14"/>
        <v>4.3510585284873692E-4</v>
      </c>
      <c r="K98" s="6">
        <f t="shared" si="14"/>
        <v>2.3970898550175888E-4</v>
      </c>
      <c r="L98" s="6">
        <f t="shared" si="14"/>
        <v>3.5094629526437625E-4</v>
      </c>
      <c r="M98" s="6">
        <f t="shared" si="14"/>
        <v>8.4291733741108691E-4</v>
      </c>
      <c r="N98" s="6">
        <f t="shared" si="14"/>
        <v>5.3921799049841297E-3</v>
      </c>
      <c r="O98" s="6">
        <f t="shared" si="14"/>
        <v>7.6692023393062258E-5</v>
      </c>
      <c r="P98" s="6">
        <f t="shared" si="14"/>
        <v>2.3016060891923833E-4</v>
      </c>
      <c r="Q98" s="6">
        <f t="shared" si="14"/>
        <v>8.1449747145604837E-6</v>
      </c>
      <c r="R98" s="6">
        <f t="shared" si="14"/>
        <v>5.5444632771514365E-4</v>
      </c>
      <c r="S98" s="6">
        <f t="shared" si="14"/>
        <v>2.6232806112964522E-5</v>
      </c>
    </row>
    <row r="99" spans="1:19">
      <c r="A99">
        <v>91</v>
      </c>
      <c r="B99">
        <f t="shared" si="12"/>
        <v>-3.1000000000000192</v>
      </c>
      <c r="C99">
        <f t="shared" si="10"/>
        <v>143.19999999999985</v>
      </c>
      <c r="D99" s="10">
        <f>EXP(SUMPRODUCT(LN($F99:$S99),AlturaTRI!$C$24:$P$24)+SUMPRODUCT(LN(1-$F99:$S99),1-AlturaTRI!$C$24:$P$24))</f>
        <v>2.5023194039139919E-38</v>
      </c>
      <c r="E99">
        <f t="shared" si="11"/>
        <v>4.0056049554941003E-6</v>
      </c>
      <c r="F99" s="6">
        <f t="shared" ref="F99:S108" si="15">1/(1+EXP(-1.7*F$2*($B99-F$3)))</f>
        <v>1.2937179994573669E-4</v>
      </c>
      <c r="G99" s="6">
        <f t="shared" si="15"/>
        <v>9.4889556676542515E-5</v>
      </c>
      <c r="H99" s="6">
        <f t="shared" si="15"/>
        <v>3.1473156596036468E-4</v>
      </c>
      <c r="I99" s="6">
        <f t="shared" si="15"/>
        <v>7.1364372997625893E-4</v>
      </c>
      <c r="J99" s="6">
        <f t="shared" si="15"/>
        <v>4.4218354361950512E-4</v>
      </c>
      <c r="K99" s="6">
        <f t="shared" si="15"/>
        <v>2.4378427059912095E-4</v>
      </c>
      <c r="L99" s="6">
        <f t="shared" si="15"/>
        <v>3.589983372047592E-4</v>
      </c>
      <c r="M99" s="6">
        <f t="shared" si="15"/>
        <v>8.5867520549118097E-4</v>
      </c>
      <c r="N99" s="6">
        <f t="shared" si="15"/>
        <v>5.5205724334581839E-3</v>
      </c>
      <c r="O99" s="6">
        <f t="shared" si="15"/>
        <v>7.8474228554241404E-5</v>
      </c>
      <c r="P99" s="6">
        <f t="shared" si="15"/>
        <v>2.3486397368008096E-4</v>
      </c>
      <c r="Q99" s="6">
        <f t="shared" si="15"/>
        <v>8.3584619931875011E-6</v>
      </c>
      <c r="R99" s="6">
        <f t="shared" si="15"/>
        <v>5.6309168358931302E-4</v>
      </c>
      <c r="S99" s="6">
        <f t="shared" si="15"/>
        <v>2.6870908526576604E-5</v>
      </c>
    </row>
    <row r="100" spans="1:19">
      <c r="A100">
        <v>92</v>
      </c>
      <c r="B100">
        <f t="shared" si="12"/>
        <v>-3.0900000000000194</v>
      </c>
      <c r="C100">
        <f t="shared" si="10"/>
        <v>143.27999999999986</v>
      </c>
      <c r="D100" s="10">
        <f>EXP(SUMPRODUCT(LN($F100:$S100),AlturaTRI!$C$24:$P$24)+SUMPRODUCT(LN(1-$F100:$S100),1-AlturaTRI!$C$24:$P$24))</f>
        <v>3.086638487244906E-38</v>
      </c>
      <c r="E100">
        <f t="shared" si="11"/>
        <v>4.131516864880453E-6</v>
      </c>
      <c r="F100" s="6">
        <f t="shared" si="15"/>
        <v>1.3188361715839143E-4</v>
      </c>
      <c r="G100" s="6">
        <f t="shared" si="15"/>
        <v>9.6781475609995351E-5</v>
      </c>
      <c r="H100" s="6">
        <f t="shared" si="15"/>
        <v>3.2036043831368738E-4</v>
      </c>
      <c r="I100" s="6">
        <f t="shared" si="15"/>
        <v>7.2394349728711264E-4</v>
      </c>
      <c r="J100" s="6">
        <f t="shared" si="15"/>
        <v>4.4937631256169964E-4</v>
      </c>
      <c r="K100" s="6">
        <f t="shared" si="15"/>
        <v>2.4792882231164029E-4</v>
      </c>
      <c r="L100" s="6">
        <f t="shared" si="15"/>
        <v>3.6723505572415488E-4</v>
      </c>
      <c r="M100" s="6">
        <f t="shared" si="15"/>
        <v>8.7472740020125761E-4</v>
      </c>
      <c r="N100" s="6">
        <f t="shared" si="15"/>
        <v>5.6520047279018208E-3</v>
      </c>
      <c r="O100" s="6">
        <f t="shared" si="15"/>
        <v>8.0297846107870122E-5</v>
      </c>
      <c r="P100" s="6">
        <f t="shared" si="15"/>
        <v>2.3966342932810333E-4</v>
      </c>
      <c r="Q100" s="6">
        <f t="shared" si="15"/>
        <v>8.5775449217449708E-6</v>
      </c>
      <c r="R100" s="6">
        <f t="shared" si="15"/>
        <v>5.7187176740341723E-4</v>
      </c>
      <c r="S100" s="6">
        <f t="shared" si="15"/>
        <v>2.7524532096443041E-5</v>
      </c>
    </row>
    <row r="101" spans="1:19">
      <c r="A101">
        <v>93</v>
      </c>
      <c r="B101">
        <f t="shared" si="12"/>
        <v>-3.0800000000000196</v>
      </c>
      <c r="C101">
        <f t="shared" si="10"/>
        <v>143.35999999999984</v>
      </c>
      <c r="D101" s="10">
        <f>EXP(SUMPRODUCT(LN($F101:$S101),AlturaTRI!$C$24:$P$24)+SUMPRODUCT(LN(1-$F101:$S101),1-AlturaTRI!$C$24:$P$24))</f>
        <v>3.8073855235805197E-38</v>
      </c>
      <c r="E101">
        <f t="shared" si="11"/>
        <v>4.2609605631642038E-6</v>
      </c>
      <c r="F101" s="6">
        <f t="shared" si="15"/>
        <v>1.3444419598187537E-4</v>
      </c>
      <c r="G101" s="6">
        <f t="shared" si="15"/>
        <v>9.8711112117649634E-5</v>
      </c>
      <c r="H101" s="6">
        <f t="shared" si="15"/>
        <v>3.2608994839211441E-4</v>
      </c>
      <c r="I101" s="6">
        <f t="shared" si="15"/>
        <v>7.3439180824581222E-4</v>
      </c>
      <c r="J101" s="6">
        <f t="shared" si="15"/>
        <v>4.5668602906622543E-4</v>
      </c>
      <c r="K101" s="6">
        <f t="shared" si="15"/>
        <v>2.5214381735771463E-4</v>
      </c>
      <c r="L101" s="6">
        <f t="shared" si="15"/>
        <v>3.7566068329866059E-4</v>
      </c>
      <c r="M101" s="6">
        <f t="shared" si="15"/>
        <v>8.9107940926369056E-4</v>
      </c>
      <c r="N101" s="6">
        <f t="shared" si="15"/>
        <v>5.7865479196141534E-3</v>
      </c>
      <c r="O101" s="6">
        <f t="shared" si="15"/>
        <v>8.2163838180869566E-5</v>
      </c>
      <c r="P101" s="6">
        <f t="shared" si="15"/>
        <v>2.445609380722521E-4</v>
      </c>
      <c r="Q101" s="6">
        <f t="shared" si="15"/>
        <v>8.802370163557053E-6</v>
      </c>
      <c r="R101" s="6">
        <f t="shared" si="15"/>
        <v>5.8078867631346568E-4</v>
      </c>
      <c r="S101" s="6">
        <f t="shared" si="15"/>
        <v>2.8194054336991559E-5</v>
      </c>
    </row>
    <row r="102" spans="1:19">
      <c r="A102">
        <v>94</v>
      </c>
      <c r="B102">
        <f t="shared" si="12"/>
        <v>-3.0700000000000198</v>
      </c>
      <c r="C102">
        <f t="shared" si="10"/>
        <v>143.43999999999983</v>
      </c>
      <c r="D102" s="10">
        <f>EXP(SUMPRODUCT(LN($F102:$S102),AlturaTRI!$C$24:$P$24)+SUMPRODUCT(LN(1-$F102:$S102),1-AlturaTRI!$C$24:$P$24))</f>
        <v>4.696409547858757E-38</v>
      </c>
      <c r="E102">
        <f t="shared" si="11"/>
        <v>4.3940204111086686E-6</v>
      </c>
      <c r="F102" s="6">
        <f t="shared" si="15"/>
        <v>1.370544827624773E-4</v>
      </c>
      <c r="G102" s="6">
        <f t="shared" si="15"/>
        <v>1.0067921799264069E-4</v>
      </c>
      <c r="H102" s="6">
        <f t="shared" si="15"/>
        <v>3.3192189429665246E-4</v>
      </c>
      <c r="I102" s="6">
        <f t="shared" si="15"/>
        <v>7.4499080197853605E-4</v>
      </c>
      <c r="J102" s="6">
        <f t="shared" si="15"/>
        <v>4.6411459283569276E-4</v>
      </c>
      <c r="K102" s="6">
        <f t="shared" si="15"/>
        <v>2.5643045242592413E-4</v>
      </c>
      <c r="L102" s="6">
        <f t="shared" si="15"/>
        <v>3.8427954925939812E-4</v>
      </c>
      <c r="M102" s="6">
        <f t="shared" si="15"/>
        <v>9.0773682235222649E-4</v>
      </c>
      <c r="N102" s="6">
        <f t="shared" si="15"/>
        <v>5.9242747640796921E-3</v>
      </c>
      <c r="O102" s="6">
        <f t="shared" si="15"/>
        <v>8.4073189245736005E-5</v>
      </c>
      <c r="P102" s="6">
        <f t="shared" si="15"/>
        <v>2.4955850215118027E-4</v>
      </c>
      <c r="Q102" s="6">
        <f t="shared" si="15"/>
        <v>9.0330882258933147E-6</v>
      </c>
      <c r="R102" s="6">
        <f t="shared" si="15"/>
        <v>5.898445400433158E-4</v>
      </c>
      <c r="S102" s="6">
        <f t="shared" si="15"/>
        <v>2.8879861943735336E-5</v>
      </c>
    </row>
    <row r="103" spans="1:19">
      <c r="A103">
        <v>95</v>
      </c>
      <c r="B103">
        <f t="shared" si="12"/>
        <v>-3.06000000000002</v>
      </c>
      <c r="C103">
        <f t="shared" si="10"/>
        <v>143.51999999999984</v>
      </c>
      <c r="D103" s="10">
        <f>EXP(SUMPRODUCT(LN($F103:$S103),AlturaTRI!$C$24:$P$24)+SUMPRODUCT(LN(1-$F103:$S103),1-AlturaTRI!$C$24:$P$24))</f>
        <v>5.7929935806061338E-38</v>
      </c>
      <c r="E103">
        <f t="shared" si="11"/>
        <v>4.530782306490022E-6</v>
      </c>
      <c r="F103" s="6">
        <f t="shared" si="15"/>
        <v>1.3971544220272433E-4</v>
      </c>
      <c r="G103" s="6">
        <f t="shared" si="15"/>
        <v>1.0268656000693254E-4</v>
      </c>
      <c r="H103" s="6">
        <f t="shared" si="15"/>
        <v>3.3785810621233441E-4</v>
      </c>
      <c r="I103" s="6">
        <f t="shared" si="15"/>
        <v>7.5574264832395084E-4</v>
      </c>
      <c r="J103" s="6">
        <f t="shared" si="15"/>
        <v>4.7166393437408596E-4</v>
      </c>
      <c r="K103" s="6">
        <f t="shared" si="15"/>
        <v>2.6078994451325042E-4</v>
      </c>
      <c r="L103" s="6">
        <f t="shared" si="15"/>
        <v>3.9309608200213588E-4</v>
      </c>
      <c r="M103" s="6">
        <f t="shared" si="15"/>
        <v>9.2470533297218493E-4</v>
      </c>
      <c r="N103" s="6">
        <f t="shared" si="15"/>
        <v>6.0652596761079586E-3</v>
      </c>
      <c r="O103" s="6">
        <f t="shared" si="15"/>
        <v>8.602690663917585E-5</v>
      </c>
      <c r="P103" s="6">
        <f t="shared" si="15"/>
        <v>2.5465816464824296E-4</v>
      </c>
      <c r="Q103" s="6">
        <f t="shared" si="15"/>
        <v>9.2698535607087744E-6</v>
      </c>
      <c r="R103" s="6">
        <f t="shared" si="15"/>
        <v>5.9904152138804073E-4</v>
      </c>
      <c r="S103" s="6">
        <f t="shared" si="15"/>
        <v>2.9582351016504721E-5</v>
      </c>
    </row>
    <row r="104" spans="1:19">
      <c r="A104">
        <v>96</v>
      </c>
      <c r="B104">
        <f t="shared" si="12"/>
        <v>-3.0500000000000203</v>
      </c>
      <c r="C104">
        <f t="shared" si="10"/>
        <v>143.59999999999985</v>
      </c>
      <c r="D104" s="10">
        <f>EXP(SUMPRODUCT(LN($F104:$S104),AlturaTRI!$C$24:$P$24)+SUMPRODUCT(LN(1-$F104:$S104),1-AlturaTRI!$C$24:$P$24))</f>
        <v>7.1455895170996191E-38</v>
      </c>
      <c r="E104">
        <f t="shared" si="11"/>
        <v>4.6713336972027689E-6</v>
      </c>
      <c r="F104" s="6">
        <f t="shared" si="15"/>
        <v>1.4242805771704249E-4</v>
      </c>
      <c r="G104" s="6">
        <f t="shared" si="15"/>
        <v>1.0473392020951609E-4</v>
      </c>
      <c r="H104" s="6">
        <f t="shared" si="15"/>
        <v>3.4390044697915525E-4</v>
      </c>
      <c r="I104" s="6">
        <f t="shared" si="15"/>
        <v>7.6664954827147553E-4</v>
      </c>
      <c r="J104" s="6">
        <f t="shared" si="15"/>
        <v>4.7933601548428331E-4</v>
      </c>
      <c r="K104" s="6">
        <f t="shared" si="15"/>
        <v>2.6522353126900744E-4</v>
      </c>
      <c r="L104" s="6">
        <f t="shared" si="15"/>
        <v>4.0211481124700541E-4</v>
      </c>
      <c r="M104" s="6">
        <f t="shared" si="15"/>
        <v>9.4199074037480538E-4</v>
      </c>
      <c r="N104" s="6">
        <f t="shared" si="15"/>
        <v>6.209578765638356E-3</v>
      </c>
      <c r="O104" s="6">
        <f t="shared" si="15"/>
        <v>8.8026021092761571E-5</v>
      </c>
      <c r="P104" s="6">
        <f t="shared" si="15"/>
        <v>2.5986201032302366E-4</v>
      </c>
      <c r="Q104" s="6">
        <f t="shared" si="15"/>
        <v>9.512824668023683E-6</v>
      </c>
      <c r="R104" s="6">
        <f t="shared" si="15"/>
        <v>6.0838181672500378E-4</v>
      </c>
      <c r="S104" s="6">
        <f t="shared" si="15"/>
        <v>3.0301927288103728E-5</v>
      </c>
    </row>
    <row r="105" spans="1:19">
      <c r="A105">
        <v>97</v>
      </c>
      <c r="B105">
        <f t="shared" si="12"/>
        <v>-3.0400000000000205</v>
      </c>
      <c r="C105">
        <f t="shared" si="10"/>
        <v>143.67999999999984</v>
      </c>
      <c r="D105" s="10">
        <f>EXP(SUMPRODUCT(LN($F105:$S105),AlturaTRI!$C$24:$P$24)+SUMPRODUCT(LN(1-$F105:$S105),1-AlturaTRI!$C$24:$P$24))</f>
        <v>8.8139578136779998E-38</v>
      </c>
      <c r="E105">
        <f t="shared" si="11"/>
        <v>4.815763593986796E-6</v>
      </c>
      <c r="F105" s="6">
        <f t="shared" si="15"/>
        <v>1.4519333179429105E-4</v>
      </c>
      <c r="G105" s="6">
        <f t="shared" si="15"/>
        <v>1.0682209623053202E-4</v>
      </c>
      <c r="H105" s="6">
        <f t="shared" si="15"/>
        <v>3.5005081267312202E-4</v>
      </c>
      <c r="I105" s="6">
        <f t="shared" si="15"/>
        <v>7.7771373440573173E-4</v>
      </c>
      <c r="J105" s="6">
        <f t="shared" si="15"/>
        <v>4.8713282977355535E-4</v>
      </c>
      <c r="K105" s="6">
        <f t="shared" si="15"/>
        <v>2.6973247134456533E-4</v>
      </c>
      <c r="L105" s="6">
        <f t="shared" si="15"/>
        <v>4.1134037034943303E-4</v>
      </c>
      <c r="M105" s="6">
        <f t="shared" si="15"/>
        <v>9.5959895150634288E-4</v>
      </c>
      <c r="N105" s="6">
        <f t="shared" si="15"/>
        <v>6.3573098742179578E-3</v>
      </c>
      <c r="O105" s="6">
        <f t="shared" si="15"/>
        <v>9.0071587275885147E-5</v>
      </c>
      <c r="P105" s="6">
        <f t="shared" si="15"/>
        <v>2.6517216645971449E-4</v>
      </c>
      <c r="Q105" s="6">
        <f t="shared" si="15"/>
        <v>9.7621642020120836E-6</v>
      </c>
      <c r="R105" s="6">
        <f t="shared" si="15"/>
        <v>6.178676565327492E-4</v>
      </c>
      <c r="S105" s="6">
        <f t="shared" si="15"/>
        <v>3.1039006358523394E-5</v>
      </c>
    </row>
    <row r="106" spans="1:19">
      <c r="A106">
        <v>98</v>
      </c>
      <c r="B106">
        <f t="shared" si="12"/>
        <v>-3.0300000000000207</v>
      </c>
      <c r="C106">
        <f t="shared" si="10"/>
        <v>143.75999999999982</v>
      </c>
      <c r="D106" s="10">
        <f>EXP(SUMPRODUCT(LN($F106:$S106),AlturaTRI!$C$24:$P$24)+SUMPRODUCT(LN(1-$F106:$S106),1-AlturaTRI!$C$24:$P$24))</f>
        <v>1.0871806400971604E-37</v>
      </c>
      <c r="E106">
        <f t="shared" si="11"/>
        <v>4.9641625827564502E-6</v>
      </c>
      <c r="F106" s="6">
        <f t="shared" si="15"/>
        <v>1.4801228636730741E-4</v>
      </c>
      <c r="G106" s="6">
        <f t="shared" si="15"/>
        <v>1.0895190159143872E-4</v>
      </c>
      <c r="H106" s="6">
        <f t="shared" si="15"/>
        <v>3.5631113319757607E-4</v>
      </c>
      <c r="I106" s="6">
        <f t="shared" si="15"/>
        <v>7.8893747135724303E-4</v>
      </c>
      <c r="J106" s="6">
        <f t="shared" si="15"/>
        <v>4.950564031671556E-4</v>
      </c>
      <c r="K106" s="6">
        <f t="shared" si="15"/>
        <v>2.743180447489757E-4</v>
      </c>
      <c r="L106" s="6">
        <f t="shared" si="15"/>
        <v>4.207774986634327E-4</v>
      </c>
      <c r="M106" s="6">
        <f t="shared" si="15"/>
        <v>9.775359829925338E-4</v>
      </c>
      <c r="N106" s="6">
        <f t="shared" si="15"/>
        <v>6.5085326121599816E-3</v>
      </c>
      <c r="O106" s="6">
        <f t="shared" si="15"/>
        <v>9.2164684351297115E-5</v>
      </c>
      <c r="P106" s="6">
        <f t="shared" si="15"/>
        <v>2.7059080373269625E-4</v>
      </c>
      <c r="Q106" s="6">
        <f t="shared" si="15"/>
        <v>1.0018039079870453E-5</v>
      </c>
      <c r="R106" s="6">
        <f t="shared" si="15"/>
        <v>6.2750130591783645E-4</v>
      </c>
      <c r="S106" s="6">
        <f t="shared" si="15"/>
        <v>3.1794013934847492E-5</v>
      </c>
    </row>
    <row r="107" spans="1:19">
      <c r="A107">
        <v>99</v>
      </c>
      <c r="B107">
        <f t="shared" si="12"/>
        <v>-3.0200000000000209</v>
      </c>
      <c r="C107">
        <f t="shared" si="10"/>
        <v>143.83999999999983</v>
      </c>
      <c r="D107" s="10">
        <f>EXP(SUMPRODUCT(LN($F107:$S107),AlturaTRI!$C$24:$P$24)+SUMPRODUCT(LN(1-$F107:$S107),1-AlturaTRI!$C$24:$P$24))</f>
        <v>1.341004527673848E-37</v>
      </c>
      <c r="E107">
        <f t="shared" si="11"/>
        <v>5.1166228365117719E-6</v>
      </c>
      <c r="F107" s="6">
        <f t="shared" si="15"/>
        <v>1.5088596318959231E-4</v>
      </c>
      <c r="G107" s="6">
        <f t="shared" si="15"/>
        <v>1.1112416602134377E-4</v>
      </c>
      <c r="H107" s="6">
        <f t="shared" si="15"/>
        <v>3.6268337288498253E-4</v>
      </c>
      <c r="I107" s="6">
        <f t="shared" si="15"/>
        <v>8.0032305625949297E-4</v>
      </c>
      <c r="J107" s="6">
        <f t="shared" si="15"/>
        <v>5.0310879443014802E-4</v>
      </c>
      <c r="K107" s="6">
        <f t="shared" si="15"/>
        <v>2.7898155321059233E-4</v>
      </c>
      <c r="L107" s="6">
        <f t="shared" si="15"/>
        <v>4.3043104395843021E-4</v>
      </c>
      <c r="M107" s="6">
        <f t="shared" si="15"/>
        <v>9.9580796315903281E-4</v>
      </c>
      <c r="N107" s="6">
        <f t="shared" si="15"/>
        <v>6.663328396390231E-3</v>
      </c>
      <c r="O107" s="6">
        <f t="shared" si="15"/>
        <v>9.4306416543516938E-5</v>
      </c>
      <c r="P107" s="6">
        <f t="shared" si="15"/>
        <v>2.7612013708966138E-4</v>
      </c>
      <c r="Q107" s="6">
        <f t="shared" si="15"/>
        <v>1.0280620593538806E-5</v>
      </c>
      <c r="R107" s="6">
        <f t="shared" si="15"/>
        <v>6.3728506514972548E-4</v>
      </c>
      <c r="S107" s="6">
        <f t="shared" si="15"/>
        <v>3.2567386076987513E-5</v>
      </c>
    </row>
    <row r="108" spans="1:19">
      <c r="A108">
        <v>100</v>
      </c>
      <c r="B108">
        <f t="shared" si="12"/>
        <v>-3.0100000000000211</v>
      </c>
      <c r="C108">
        <f t="shared" si="10"/>
        <v>143.91999999999985</v>
      </c>
      <c r="D108" s="10">
        <f>EXP(SUMPRODUCT(LN($F108:$S108),AlturaTRI!$C$24:$P$24)+SUMPRODUCT(LN(1-$F108:$S108),1-AlturaTRI!$C$24:$P$24))</f>
        <v>1.6540800388722288E-37</v>
      </c>
      <c r="E108">
        <f t="shared" si="11"/>
        <v>5.2732381268117178E-6</v>
      </c>
      <c r="F108" s="6">
        <f t="shared" si="15"/>
        <v>1.5381542421927632E-4</v>
      </c>
      <c r="G108" s="6">
        <f t="shared" si="15"/>
        <v>1.1333973577962159E-4</v>
      </c>
      <c r="H108" s="6">
        <f t="shared" si="15"/>
        <v>3.6916953110935872E-4</v>
      </c>
      <c r="I108" s="6">
        <f t="shared" si="15"/>
        <v>8.1187281921240694E-4</v>
      </c>
      <c r="J108" s="6">
        <f t="shared" si="15"/>
        <v>5.1129209569758343E-4</v>
      </c>
      <c r="K108" s="6">
        <f t="shared" si="15"/>
        <v>2.8372432054478278E-4</v>
      </c>
      <c r="L108" s="6">
        <f t="shared" si="15"/>
        <v>4.4030596489081394E-4</v>
      </c>
      <c r="M108" s="6">
        <f t="shared" si="15"/>
        <v>1.0144211340884684E-3</v>
      </c>
      <c r="N108" s="6">
        <f t="shared" si="15"/>
        <v>6.8217804889887249E-3</v>
      </c>
      <c r="O108" s="6">
        <f t="shared" si="15"/>
        <v>9.6497913720417628E-5</v>
      </c>
      <c r="P108" s="6">
        <f t="shared" si="15"/>
        <v>2.8176242665263224E-4</v>
      </c>
      <c r="Q108" s="6">
        <f t="shared" si="15"/>
        <v>1.0550084524349363E-5</v>
      </c>
      <c r="R108" s="6">
        <f t="shared" si="15"/>
        <v>6.4722127020384131E-4</v>
      </c>
      <c r="S108" s="6">
        <f t="shared" si="15"/>
        <v>3.3359569449390051E-5</v>
      </c>
    </row>
    <row r="109" spans="1:19">
      <c r="A109">
        <v>101</v>
      </c>
      <c r="B109">
        <f t="shared" si="12"/>
        <v>-3.0000000000000213</v>
      </c>
      <c r="C109">
        <f t="shared" si="10"/>
        <v>143.99999999999983</v>
      </c>
      <c r="D109" s="10">
        <f>EXP(SUMPRODUCT(LN($F109:$S109),AlturaTRI!$C$24:$P$24)+SUMPRODUCT(LN(1-$F109:$S109),1-AlturaTRI!$C$24:$P$24))</f>
        <v>2.0402363907312483E-37</v>
      </c>
      <c r="E109">
        <f t="shared" si="11"/>
        <v>5.4341038347889031E-6</v>
      </c>
      <c r="F109" s="6">
        <f t="shared" ref="F109:S118" si="16">1/(1+EXP(-1.7*F$2*($B109-F$3)))</f>
        <v>1.5680175201050509E-4</v>
      </c>
      <c r="G109" s="6">
        <f t="shared" si="16"/>
        <v>1.1559947398494021E-4</v>
      </c>
      <c r="H109" s="6">
        <f t="shared" si="16"/>
        <v>3.7577164290953556E-4</v>
      </c>
      <c r="I109" s="6">
        <f t="shared" si="16"/>
        <v>8.2358912375235852E-4</v>
      </c>
      <c r="J109" s="6">
        <f t="shared" si="16"/>
        <v>5.1960843301317216E-4</v>
      </c>
      <c r="K109" s="6">
        <f t="shared" si="16"/>
        <v>2.885476930278448E-4</v>
      </c>
      <c r="L109" s="6">
        <f t="shared" si="16"/>
        <v>4.5040733353143467E-4</v>
      </c>
      <c r="M109" s="6">
        <f t="shared" si="16"/>
        <v>1.0333818537147431E-3</v>
      </c>
      <c r="N109" s="6">
        <f t="shared" si="16"/>
        <v>6.9839740364335415E-3</v>
      </c>
      <c r="O109" s="6">
        <f t="shared" si="16"/>
        <v>9.8740331988283428E-5</v>
      </c>
      <c r="P109" s="6">
        <f t="shared" si="16"/>
        <v>2.8751997863723242E-4</v>
      </c>
      <c r="Q109" s="6">
        <f t="shared" si="16"/>
        <v>1.0826611260679328E-5</v>
      </c>
      <c r="R109" s="6">
        <f t="shared" si="16"/>
        <v>6.5731229331293596E-4</v>
      </c>
      <c r="S109" s="6">
        <f t="shared" si="16"/>
        <v>3.4171021578859822E-5</v>
      </c>
    </row>
    <row r="110" spans="1:19">
      <c r="A110">
        <v>102</v>
      </c>
      <c r="B110">
        <f t="shared" si="12"/>
        <v>-2.9900000000000215</v>
      </c>
      <c r="C110">
        <f t="shared" si="10"/>
        <v>144.07999999999981</v>
      </c>
      <c r="D110" s="10">
        <f>EXP(SUMPRODUCT(LN($F110:$S110),AlturaTRI!$C$24:$P$24)+SUMPRODUCT(LN(1-$F110:$S110),1-AlturaTRI!$C$24:$P$24))</f>
        <v>2.5165299284528571E-37</v>
      </c>
      <c r="E110">
        <f t="shared" si="11"/>
        <v>5.5993169616850683E-6</v>
      </c>
      <c r="F110" s="6">
        <f t="shared" si="16"/>
        <v>1.5984605011239015E-4</v>
      </c>
      <c r="G110" s="6">
        <f t="shared" si="16"/>
        <v>1.1790426095082734E-4</v>
      </c>
      <c r="H110" s="6">
        <f t="shared" si="16"/>
        <v>3.824917796234378E-4</v>
      </c>
      <c r="I110" s="6">
        <f t="shared" si="16"/>
        <v>8.354743673287913E-4</v>
      </c>
      <c r="J110" s="6">
        <f t="shared" si="16"/>
        <v>5.2805996687657424E-4</v>
      </c>
      <c r="K110" s="6">
        <f t="shared" si="16"/>
        <v>2.9345303977721521E-4</v>
      </c>
      <c r="L110" s="6">
        <f t="shared" si="16"/>
        <v>4.607403379503016E-4</v>
      </c>
      <c r="M110" s="6">
        <f t="shared" si="16"/>
        <v>1.0526965979552462E-3</v>
      </c>
      <c r="N110" s="6">
        <f t="shared" si="16"/>
        <v>7.1499961095534336E-3</v>
      </c>
      <c r="O110" s="6">
        <f t="shared" si="16"/>
        <v>1.0103485430065643E-4</v>
      </c>
      <c r="P110" s="6">
        <f t="shared" si="16"/>
        <v>2.9339514629058382E-4</v>
      </c>
      <c r="Q110" s="6">
        <f t="shared" si="16"/>
        <v>1.111038591868626E-5</v>
      </c>
      <c r="R110" s="6">
        <f t="shared" si="16"/>
        <v>6.67560543526878E-4</v>
      </c>
      <c r="S110" s="6">
        <f t="shared" si="16"/>
        <v>3.5002211118648626E-5</v>
      </c>
    </row>
    <row r="111" spans="1:19">
      <c r="A111">
        <v>103</v>
      </c>
      <c r="B111">
        <f t="shared" si="12"/>
        <v>-2.9800000000000217</v>
      </c>
      <c r="C111">
        <f t="shared" si="10"/>
        <v>144.15999999999983</v>
      </c>
      <c r="D111" s="10">
        <f>EXP(SUMPRODUCT(LN($F111:$S111),AlturaTRI!$C$24:$P$24)+SUMPRODUCT(LN(1-$F111:$S111),1-AlturaTRI!$C$24:$P$24))</f>
        <v>3.1039970419519692E-37</v>
      </c>
      <c r="E111">
        <f t="shared" si="11"/>
        <v>5.7689761388861479E-6</v>
      </c>
      <c r="F111" s="6">
        <f t="shared" si="16"/>
        <v>1.6294944347566511E-4</v>
      </c>
      <c r="G111" s="6">
        <f t="shared" si="16"/>
        <v>1.2025499452790117E-4</v>
      </c>
      <c r="H111" s="6">
        <f t="shared" si="16"/>
        <v>3.8933204953357228E-4</v>
      </c>
      <c r="I111" s="6">
        <f t="shared" si="16"/>
        <v>8.4753098178753168E-4</v>
      </c>
      <c r="J111" s="6">
        <f t="shared" si="16"/>
        <v>5.3664889279944887E-4</v>
      </c>
      <c r="K111" s="6">
        <f t="shared" si="16"/>
        <v>2.9844175313809359E-4</v>
      </c>
      <c r="L111" s="6">
        <f t="shared" si="16"/>
        <v>4.7131028485975076E-4</v>
      </c>
      <c r="M111" s="6">
        <f t="shared" si="16"/>
        <v>1.0723719628816203E-3</v>
      </c>
      <c r="N111" s="6">
        <f t="shared" si="16"/>
        <v>7.3199357441956553E-3</v>
      </c>
      <c r="O111" s="6">
        <f t="shared" si="16"/>
        <v>1.033826910812885E-4</v>
      </c>
      <c r="P111" s="6">
        <f t="shared" si="16"/>
        <v>2.9939033084819424E-4</v>
      </c>
      <c r="Q111" s="6">
        <f t="shared" si="16"/>
        <v>1.1401598466207255E-5</v>
      </c>
      <c r="R111" s="6">
        <f t="shared" si="16"/>
        <v>6.7796846728098619E-4</v>
      </c>
      <c r="S111" s="6">
        <f t="shared" si="16"/>
        <v>3.5853618118960385E-5</v>
      </c>
    </row>
    <row r="112" spans="1:19">
      <c r="A112">
        <v>104</v>
      </c>
      <c r="B112">
        <f t="shared" si="12"/>
        <v>-2.970000000000022</v>
      </c>
      <c r="C112">
        <f t="shared" si="10"/>
        <v>144.23999999999984</v>
      </c>
      <c r="D112" s="10">
        <f>EXP(SUMPRODUCT(LN($F112:$S112),AlturaTRI!$C$24:$P$24)+SUMPRODUCT(LN(1-$F112:$S112),1-AlturaTRI!$C$24:$P$24))</f>
        <v>3.8285827044824584E-37</v>
      </c>
      <c r="E112">
        <f t="shared" si="11"/>
        <v>5.9431816374356209E-6</v>
      </c>
      <c r="F112" s="6">
        <f t="shared" si="16"/>
        <v>1.661130788671997E-4</v>
      </c>
      <c r="G112" s="6">
        <f t="shared" si="16"/>
        <v>1.2265259045290053E-4</v>
      </c>
      <c r="H112" s="6">
        <f t="shared" si="16"/>
        <v>3.9629459852392855E-4</v>
      </c>
      <c r="I112" s="6">
        <f t="shared" si="16"/>
        <v>8.5976143386090663E-4</v>
      </c>
      <c r="J112" s="6">
        <f t="shared" si="16"/>
        <v>5.4537744187040365E-4</v>
      </c>
      <c r="K112" s="6">
        <f t="shared" si="16"/>
        <v>3.0351524907657016E-4</v>
      </c>
      <c r="L112" s="6">
        <f t="shared" si="16"/>
        <v>4.8212260231738746E-4</v>
      </c>
      <c r="M112" s="6">
        <f t="shared" si="16"/>
        <v>1.0924146669297685E-3</v>
      </c>
      <c r="N112" s="6">
        <f t="shared" si="16"/>
        <v>7.4938839826151401E-3</v>
      </c>
      <c r="O112" s="6">
        <f t="shared" si="16"/>
        <v>1.057850808615228E-4</v>
      </c>
      <c r="P112" s="6">
        <f t="shared" si="16"/>
        <v>3.0550798251022308E-4</v>
      </c>
      <c r="Q112" s="6">
        <f t="shared" si="16"/>
        <v>1.1700443849904248E-5</v>
      </c>
      <c r="R112" s="6">
        <f t="shared" si="16"/>
        <v>6.8853854897304263E-4</v>
      </c>
      <c r="S112" s="6">
        <f t="shared" si="16"/>
        <v>3.6725734304029953E-5</v>
      </c>
    </row>
    <row r="113" spans="1:19">
      <c r="A113">
        <v>105</v>
      </c>
      <c r="B113">
        <f t="shared" si="12"/>
        <v>-2.9600000000000222</v>
      </c>
      <c r="C113">
        <f t="shared" si="10"/>
        <v>144.31999999999982</v>
      </c>
      <c r="D113" s="10">
        <f>EXP(SUMPRODUCT(LN($F113:$S113),AlturaTRI!$C$24:$P$24)+SUMPRODUCT(LN(1-$F113:$S113),1-AlturaTRI!$C$24:$P$24))</f>
        <v>4.7222855878163576E-37</v>
      </c>
      <c r="E113">
        <f t="shared" si="11"/>
        <v>6.1220353770044477E-6</v>
      </c>
      <c r="F113" s="6">
        <f t="shared" si="16"/>
        <v>1.693381252925199E-4</v>
      </c>
      <c r="G113" s="6">
        <f t="shared" si="16"/>
        <v>1.2509798270464808E-4</v>
      </c>
      <c r="H113" s="6">
        <f t="shared" si="16"/>
        <v>4.033816107484798E-4</v>
      </c>
      <c r="I113" s="6">
        <f t="shared" si="16"/>
        <v>8.7216822566473417E-4</v>
      </c>
      <c r="J113" s="6">
        <f t="shared" si="16"/>
        <v>5.542478813289727E-4</v>
      </c>
      <c r="K113" s="6">
        <f t="shared" si="16"/>
        <v>3.0867496757938385E-4</v>
      </c>
      <c r="L113" s="6">
        <f t="shared" si="16"/>
        <v>4.9318284249013397E-4</v>
      </c>
      <c r="M113" s="6">
        <f t="shared" si="16"/>
        <v>1.1128315531497744E-3</v>
      </c>
      <c r="N113" s="6">
        <f t="shared" si="16"/>
        <v>7.6719339155906091E-3</v>
      </c>
      <c r="O113" s="6">
        <f t="shared" si="16"/>
        <v>1.0824329093244228E-4</v>
      </c>
      <c r="P113" s="6">
        <f t="shared" si="16"/>
        <v>3.1175060143751108E-4</v>
      </c>
      <c r="Q113" s="6">
        <f t="shared" si="16"/>
        <v>1.2007122125740919E-5</v>
      </c>
      <c r="R113" s="6">
        <f t="shared" si="16"/>
        <v>6.9927331154911218E-4</v>
      </c>
      <c r="S113" s="6">
        <f t="shared" si="16"/>
        <v>3.7619063355933672E-5</v>
      </c>
    </row>
    <row r="114" spans="1:19">
      <c r="A114">
        <v>106</v>
      </c>
      <c r="B114">
        <f t="shared" si="12"/>
        <v>-2.9500000000000224</v>
      </c>
      <c r="C114">
        <f t="shared" si="10"/>
        <v>144.39999999999981</v>
      </c>
      <c r="D114" s="10">
        <f>EXP(SUMPRODUCT(LN($F114:$S114),AlturaTRI!$C$24:$P$24)+SUMPRODUCT(LN(1-$F114:$S114),1-AlturaTRI!$C$24:$P$24))</f>
        <v>5.8245702561974536E-37</v>
      </c>
      <c r="E114">
        <f t="shared" si="11"/>
        <v>6.3056409342957033E-6</v>
      </c>
      <c r="F114" s="6">
        <f t="shared" si="16"/>
        <v>1.7262577442649161E-4</v>
      </c>
      <c r="G114" s="6">
        <f t="shared" si="16"/>
        <v>1.2759212386708374E-4</v>
      </c>
      <c r="H114" s="6">
        <f t="shared" si="16"/>
        <v>4.1059530931149762E-4</v>
      </c>
      <c r="I114" s="6">
        <f t="shared" si="16"/>
        <v>8.8475389520230395E-4</v>
      </c>
      <c r="J114" s="6">
        <f t="shared" si="16"/>
        <v>5.6326251514877967E-4</v>
      </c>
      <c r="K114" s="6">
        <f t="shared" si="16"/>
        <v>3.1392237306040403E-4</v>
      </c>
      <c r="L114" s="6">
        <f t="shared" si="16"/>
        <v>5.0449668448074162E-4</v>
      </c>
      <c r="M114" s="6">
        <f t="shared" si="16"/>
        <v>1.1336295914964414E-3</v>
      </c>
      <c r="N114" s="6">
        <f t="shared" si="16"/>
        <v>7.8541807252731251E-3</v>
      </c>
      <c r="O114" s="6">
        <f t="shared" si="16"/>
        <v>1.1075861801212063E-4</v>
      </c>
      <c r="P114" s="6">
        <f t="shared" si="16"/>
        <v>3.1812073876777186E-4</v>
      </c>
      <c r="Q114" s="6">
        <f t="shared" si="16"/>
        <v>1.2321838592878292E-5</v>
      </c>
      <c r="R114" s="6">
        <f t="shared" si="16"/>
        <v>7.1017531709829604E-4</v>
      </c>
      <c r="S114" s="6">
        <f t="shared" si="16"/>
        <v>3.8534121205295604E-5</v>
      </c>
    </row>
    <row r="115" spans="1:19">
      <c r="A115">
        <v>107</v>
      </c>
      <c r="B115">
        <f t="shared" si="12"/>
        <v>-2.9400000000000226</v>
      </c>
      <c r="C115">
        <f t="shared" si="10"/>
        <v>144.47999999999982</v>
      </c>
      <c r="D115" s="10">
        <f>EXP(SUMPRODUCT(LN($F115:$S115),AlturaTRI!$C$24:$P$24)+SUMPRODUCT(LN(1-$F115:$S115),1-AlturaTRI!$C$24:$P$24))</f>
        <v>7.1841087141989742E-37</v>
      </c>
      <c r="E115">
        <f t="shared" si="11"/>
        <v>6.4941035508616593E-6</v>
      </c>
      <c r="F115" s="6">
        <f t="shared" si="16"/>
        <v>1.7597724105231994E-4</v>
      </c>
      <c r="G115" s="6">
        <f t="shared" si="16"/>
        <v>1.3013598549950839E-4</v>
      </c>
      <c r="H115" s="6">
        <f t="shared" si="16"/>
        <v>4.1793795695987615E-4</v>
      </c>
      <c r="I115" s="6">
        <f t="shared" si="16"/>
        <v>8.9752101687542529E-4</v>
      </c>
      <c r="J115" s="6">
        <f t="shared" si="16"/>
        <v>5.7242368463001562E-4</v>
      </c>
      <c r="K115" s="6">
        <f t="shared" si="16"/>
        <v>3.1925895477396502E-4</v>
      </c>
      <c r="L115" s="6">
        <f t="shared" si="16"/>
        <v>5.1606993721815613E-4</v>
      </c>
      <c r="M115" s="6">
        <f t="shared" si="16"/>
        <v>1.1548158811611365E-3</v>
      </c>
      <c r="N115" s="6">
        <f t="shared" si="16"/>
        <v>8.0407217287719202E-3</v>
      </c>
      <c r="O115" s="6">
        <f t="shared" si="16"/>
        <v>1.1333238892832999E-4</v>
      </c>
      <c r="P115" s="6">
        <f t="shared" si="16"/>
        <v>3.2462099765234411E-4</v>
      </c>
      <c r="Q115" s="6">
        <f t="shared" si="16"/>
        <v>1.2644803931078346E-5</v>
      </c>
      <c r="R115" s="6">
        <f t="shared" si="16"/>
        <v>7.2124716745656191E-4</v>
      </c>
      <c r="S115" s="6">
        <f t="shared" si="16"/>
        <v>3.9471436329057597E-5</v>
      </c>
    </row>
    <row r="116" spans="1:19">
      <c r="A116">
        <v>108</v>
      </c>
      <c r="B116">
        <f t="shared" si="12"/>
        <v>-2.9300000000000228</v>
      </c>
      <c r="C116">
        <f t="shared" si="10"/>
        <v>144.55999999999983</v>
      </c>
      <c r="D116" s="10">
        <f>EXP(SUMPRODUCT(LN($F116:$S116),AlturaTRI!$C$24:$P$24)+SUMPRODUCT(LN(1-$F116:$S116),1-AlturaTRI!$C$24:$P$24))</f>
        <v>8.8609281000982873E-37</v>
      </c>
      <c r="E116">
        <f t="shared" si="11"/>
        <v>6.6875301403109352E-6</v>
      </c>
      <c r="F116" s="6">
        <f t="shared" si="16"/>
        <v>1.7939376350902762E-4</v>
      </c>
      <c r="G116" s="6">
        <f t="shared" si="16"/>
        <v>1.3273055851417939E-4</v>
      </c>
      <c r="H116" s="6">
        <f t="shared" si="16"/>
        <v>4.2541185678768306E-4</v>
      </c>
      <c r="I116" s="6">
        <f t="shared" si="16"/>
        <v>9.1047220200264427E-4</v>
      </c>
      <c r="J116" s="6">
        <f t="shared" si="16"/>
        <v>5.8173376900139064E-4</v>
      </c>
      <c r="K116" s="6">
        <f t="shared" si="16"/>
        <v>3.2468622723515038E-4</v>
      </c>
      <c r="L116" s="6">
        <f t="shared" si="16"/>
        <v>5.2790854241315346E-4</v>
      </c>
      <c r="M116" s="6">
        <f t="shared" si="16"/>
        <v>1.1763976529456724E-3</v>
      </c>
      <c r="N116" s="6">
        <f t="shared" si="16"/>
        <v>8.2316564224820359E-3</v>
      </c>
      <c r="O116" s="6">
        <f t="shared" si="16"/>
        <v>1.1596596131705654E-4</v>
      </c>
      <c r="P116" s="6">
        <f t="shared" si="16"/>
        <v>3.3125403431392725E-4</v>
      </c>
      <c r="Q116" s="6">
        <f t="shared" si="16"/>
        <v>1.2976234341708059E-5</v>
      </c>
      <c r="R116" s="6">
        <f t="shared" si="16"/>
        <v>7.3249150481977403E-4</v>
      </c>
      <c r="S116" s="6">
        <f t="shared" si="16"/>
        <v>4.0431550055482736E-5</v>
      </c>
    </row>
    <row r="117" spans="1:19">
      <c r="A117">
        <v>109</v>
      </c>
      <c r="B117">
        <f t="shared" si="12"/>
        <v>-2.920000000000023</v>
      </c>
      <c r="C117">
        <f t="shared" si="10"/>
        <v>144.63999999999982</v>
      </c>
      <c r="D117" s="10">
        <f>EXP(SUMPRODUCT(LN($F117:$S117),AlturaTRI!$C$24:$P$24)+SUMPRODUCT(LN(1-$F117:$S117),1-AlturaTRI!$C$24:$P$24))</f>
        <v>1.0929059215569542E-36</v>
      </c>
      <c r="E117">
        <f t="shared" si="11"/>
        <v>6.8860292948830373E-6</v>
      </c>
      <c r="F117" s="6">
        <f t="shared" si="16"/>
        <v>1.828766041475722E-4</v>
      </c>
      <c r="G117" s="6">
        <f t="shared" si="16"/>
        <v>1.3537685356140633E-4</v>
      </c>
      <c r="H117" s="6">
        <f t="shared" si="16"/>
        <v>4.330193529531464E-4</v>
      </c>
      <c r="I117" s="6">
        <f t="shared" si="16"/>
        <v>9.236100993447379E-4</v>
      </c>
      <c r="J117" s="6">
        <f t="shared" si="16"/>
        <v>5.9119518603169784E-4</v>
      </c>
      <c r="K117" s="6">
        <f t="shared" si="16"/>
        <v>3.3020573064715755E-4</v>
      </c>
      <c r="L117" s="6">
        <f t="shared" si="16"/>
        <v>5.4001857758069699E-4</v>
      </c>
      <c r="M117" s="6">
        <f t="shared" si="16"/>
        <v>1.1983822716789389E-3</v>
      </c>
      <c r="N117" s="6">
        <f t="shared" si="16"/>
        <v>8.4270865271579357E-3</v>
      </c>
      <c r="O117" s="6">
        <f t="shared" si="16"/>
        <v>1.1866072433719327E-4</v>
      </c>
      <c r="P117" s="6">
        <f t="shared" si="16"/>
        <v>3.3802255912570651E-4</v>
      </c>
      <c r="Q117" s="6">
        <f t="shared" si="16"/>
        <v>1.3316351692437486E-5</v>
      </c>
      <c r="R117" s="6">
        <f t="shared" si="16"/>
        <v>7.4391101236606866E-4</v>
      </c>
      <c r="S117" s="6">
        <f t="shared" si="16"/>
        <v>4.1415016876570009E-5</v>
      </c>
    </row>
    <row r="118" spans="1:19">
      <c r="A118">
        <v>110</v>
      </c>
      <c r="B118">
        <f t="shared" si="12"/>
        <v>-2.9100000000000232</v>
      </c>
      <c r="C118">
        <f t="shared" si="10"/>
        <v>144.7199999999998</v>
      </c>
      <c r="D118" s="10">
        <f>EXP(SUMPRODUCT(LN($F118:$S118),AlturaTRI!$C$24:$P$24)+SUMPRODUCT(LN(1-$F118:$S118),1-AlturaTRI!$C$24:$P$24))</f>
        <v>1.3479802652364581E-36</v>
      </c>
      <c r="E118">
        <f t="shared" si="11"/>
        <v>7.0897112913672799E-6</v>
      </c>
      <c r="F118" s="6">
        <f t="shared" si="16"/>
        <v>1.8642704979577289E-4</v>
      </c>
      <c r="G118" s="6">
        <f t="shared" si="16"/>
        <v>1.3807590142229115E-4</v>
      </c>
      <c r="H118" s="6">
        <f t="shared" si="16"/>
        <v>4.4076283140829191E-4</v>
      </c>
      <c r="I118" s="6">
        <f t="shared" si="16"/>
        <v>9.3693739563756166E-4</v>
      </c>
      <c r="J118" s="6">
        <f t="shared" si="16"/>
        <v>6.008103926511436E-4</v>
      </c>
      <c r="K118" s="6">
        <f t="shared" si="16"/>
        <v>3.3581903133585411E-4</v>
      </c>
      <c r="L118" s="6">
        <f t="shared" si="16"/>
        <v>5.5240625913049286E-4</v>
      </c>
      <c r="M118" s="6">
        <f t="shared" si="16"/>
        <v>1.2207772386770381E-3</v>
      </c>
      <c r="N118" s="6">
        <f t="shared" si="16"/>
        <v>8.6271160337364188E-3</v>
      </c>
      <c r="O118" s="6">
        <f t="shared" si="16"/>
        <v>1.214180994017816E-4</v>
      </c>
      <c r="P118" s="6">
        <f t="shared" si="16"/>
        <v>3.4492933771230631E-4</v>
      </c>
      <c r="Q118" s="6">
        <f t="shared" si="16"/>
        <v>1.3665383665729339E-5</v>
      </c>
      <c r="R118" s="6">
        <f t="shared" si="16"/>
        <v>7.5550841488770742E-4</v>
      </c>
      <c r="S118" s="6">
        <f t="shared" si="16"/>
        <v>4.2422404768057587E-5</v>
      </c>
    </row>
    <row r="119" spans="1:19">
      <c r="A119">
        <v>111</v>
      </c>
      <c r="B119">
        <f t="shared" si="12"/>
        <v>-2.9000000000000234</v>
      </c>
      <c r="C119">
        <f t="shared" si="10"/>
        <v>144.79999999999981</v>
      </c>
      <c r="D119" s="10">
        <f>EXP(SUMPRODUCT(LN($F119:$S119),AlturaTRI!$C$24:$P$24)+SUMPRODUCT(LN(1-$F119:$S119),1-AlturaTRI!$C$24:$P$24))</f>
        <v>1.6625756488613094E-36</v>
      </c>
      <c r="E119">
        <f t="shared" si="11"/>
        <v>7.2986880963431255E-6</v>
      </c>
      <c r="F119" s="6">
        <f t="shared" ref="F119:S128" si="17">1/(1+EXP(-1.7*F$2*($B119-F$3)))</f>
        <v>1.9004641223220961E-4</v>
      </c>
      <c r="G119" s="6">
        <f t="shared" si="17"/>
        <v>1.4082875340926663E-4</v>
      </c>
      <c r="H119" s="6">
        <f t="shared" si="17"/>
        <v>4.4864472064145688E-4</v>
      </c>
      <c r="I119" s="6">
        <f t="shared" si="17"/>
        <v>9.5045681613237796E-4</v>
      </c>
      <c r="J119" s="6">
        <f t="shared" si="17"/>
        <v>6.105818855826026E-4</v>
      </c>
      <c r="K119" s="6">
        <f t="shared" si="17"/>
        <v>3.4152772219164129E-4</v>
      </c>
      <c r="L119" s="6">
        <f t="shared" si="17"/>
        <v>5.6507794552725749E-4</v>
      </c>
      <c r="M119" s="6">
        <f t="shared" si="17"/>
        <v>1.2435901942476548E-3</v>
      </c>
      <c r="N119" s="6">
        <f t="shared" si="17"/>
        <v>8.8318512499120753E-3</v>
      </c>
      <c r="O119" s="6">
        <f t="shared" si="17"/>
        <v>1.2423954092618091E-4</v>
      </c>
      <c r="P119" s="6">
        <f t="shared" si="17"/>
        <v>3.5197719207300367E-4</v>
      </c>
      <c r="Q119" s="6">
        <f t="shared" si="17"/>
        <v>1.4023563911218703E-5</v>
      </c>
      <c r="R119" s="6">
        <f t="shared" si="17"/>
        <v>7.6728647943255892E-4</v>
      </c>
      <c r="S119" s="6">
        <f t="shared" si="17"/>
        <v>4.345429551720126E-5</v>
      </c>
    </row>
    <row r="120" spans="1:19">
      <c r="A120">
        <v>112</v>
      </c>
      <c r="B120">
        <f t="shared" si="12"/>
        <v>-2.8900000000000237</v>
      </c>
      <c r="C120">
        <f t="shared" si="10"/>
        <v>144.87999999999982</v>
      </c>
      <c r="D120" s="10">
        <f>EXP(SUMPRODUCT(LN($F120:$S120),AlturaTRI!$C$24:$P$24)+SUMPRODUCT(LN(1-$F120:$S120),1-AlturaTRI!$C$24:$P$24))</f>
        <v>2.0505783079074929E-36</v>
      </c>
      <c r="E120">
        <f t="shared" si="11"/>
        <v>7.5130733707184464E-6</v>
      </c>
      <c r="F120" s="6">
        <f t="shared" si="17"/>
        <v>1.9373602866927159E-4</v>
      </c>
      <c r="G120" s="6">
        <f t="shared" si="17"/>
        <v>1.436364817745869E-4</v>
      </c>
      <c r="H120" s="6">
        <f t="shared" si="17"/>
        <v>4.5666749243289693E-4</v>
      </c>
      <c r="I120" s="6">
        <f t="shared" si="17"/>
        <v>9.6417112514373738E-4</v>
      </c>
      <c r="J120" s="6">
        <f t="shared" si="17"/>
        <v>6.2051220198294007E-4</v>
      </c>
      <c r="K120" s="6">
        <f t="shared" si="17"/>
        <v>3.4733342311875614E-4</v>
      </c>
      <c r="L120" s="6">
        <f t="shared" si="17"/>
        <v>5.780401405222382E-4</v>
      </c>
      <c r="M120" s="6">
        <f t="shared" si="17"/>
        <v>1.2668289202394376E-3</v>
      </c>
      <c r="N120" s="6">
        <f t="shared" si="17"/>
        <v>9.0414008474675282E-3</v>
      </c>
      <c r="O120" s="6">
        <f t="shared" si="17"/>
        <v>1.2712653709356225E-4</v>
      </c>
      <c r="P120" s="6">
        <f t="shared" si="17"/>
        <v>3.591690017276463E-4</v>
      </c>
      <c r="Q120" s="6">
        <f t="shared" si="17"/>
        <v>1.4391132202085245E-5</v>
      </c>
      <c r="R120" s="6">
        <f t="shared" si="17"/>
        <v>7.7924801595533847E-4</v>
      </c>
      <c r="S120" s="6">
        <f t="shared" si="17"/>
        <v>4.4511285058514582E-5</v>
      </c>
    </row>
    <row r="121" spans="1:19">
      <c r="A121">
        <v>113</v>
      </c>
      <c r="B121">
        <f t="shared" si="12"/>
        <v>-2.8800000000000239</v>
      </c>
      <c r="C121">
        <f t="shared" si="10"/>
        <v>144.95999999999981</v>
      </c>
      <c r="D121" s="10">
        <f>EXP(SUMPRODUCT(LN($F121:$S121),AlturaTRI!$C$24:$P$24)+SUMPRODUCT(LN(1-$F121:$S121),1-AlturaTRI!$C$24:$P$24))</f>
        <v>2.5291133831490992E-36</v>
      </c>
      <c r="E121">
        <f t="shared" si="11"/>
        <v>7.7329824735423033E-6</v>
      </c>
      <c r="F121" s="6">
        <f t="shared" si="17"/>
        <v>1.9749726224552712E-4</v>
      </c>
      <c r="G121" s="6">
        <f t="shared" si="17"/>
        <v>1.465001801269263E-4</v>
      </c>
      <c r="H121" s="6">
        <f t="shared" si="17"/>
        <v>4.6483366262371935E-4</v>
      </c>
      <c r="I121" s="6">
        <f t="shared" si="17"/>
        <v>9.7808312660504419E-4</v>
      </c>
      <c r="J121" s="6">
        <f t="shared" si="17"/>
        <v>6.3060392009457473E-4</v>
      </c>
      <c r="K121" s="6">
        <f t="shared" si="17"/>
        <v>3.5323778149212666E-4</v>
      </c>
      <c r="L121" s="6">
        <f t="shared" si="17"/>
        <v>5.9129949645756602E-4</v>
      </c>
      <c r="M121" s="6">
        <f t="shared" si="17"/>
        <v>1.290501342637151E-3</v>
      </c>
      <c r="N121" s="6">
        <f t="shared" si="17"/>
        <v>9.255875910360329E-3</v>
      </c>
      <c r="O121" s="6">
        <f t="shared" si="17"/>
        <v>1.3008061063811868E-4</v>
      </c>
      <c r="P121" s="6">
        <f t="shared" si="17"/>
        <v>3.6650770488573379E-4</v>
      </c>
      <c r="Q121" s="6">
        <f t="shared" si="17"/>
        <v>1.4768334595522363E-5</v>
      </c>
      <c r="R121" s="6">
        <f t="shared" si="17"/>
        <v>7.9139587797876095E-4</v>
      </c>
      <c r="S121" s="6">
        <f t="shared" si="17"/>
        <v>4.5593983817664876E-5</v>
      </c>
    </row>
    <row r="122" spans="1:19">
      <c r="A122">
        <v>114</v>
      </c>
      <c r="B122">
        <f t="shared" si="12"/>
        <v>-2.8700000000000241</v>
      </c>
      <c r="C122">
        <f t="shared" si="10"/>
        <v>145.03999999999979</v>
      </c>
      <c r="D122" s="10">
        <f>EXP(SUMPRODUCT(LN($F122:$S122),AlturaTRI!$C$24:$P$24)+SUMPRODUCT(LN(1-$F122:$S122),1-AlturaTRI!$C$24:$P$24))</f>
        <v>3.1193001865233686E-36</v>
      </c>
      <c r="E122">
        <f t="shared" si="11"/>
        <v>7.9585324650684433E-6</v>
      </c>
      <c r="F122" s="6">
        <f t="shared" si="17"/>
        <v>2.0133150252759876E-4</v>
      </c>
      <c r="G122" s="6">
        <f t="shared" si="17"/>
        <v>1.494209638562479E-4</v>
      </c>
      <c r="H122" s="6">
        <f t="shared" si="17"/>
        <v>4.7314579189837322E-4</v>
      </c>
      <c r="I122" s="6">
        <f t="shared" si="17"/>
        <v>9.9219566463188595E-4</v>
      </c>
      <c r="J122" s="6">
        <f t="shared" si="17"/>
        <v>6.4085965990742528E-4</v>
      </c>
      <c r="K122" s="6">
        <f t="shared" si="17"/>
        <v>3.5924247262191357E-4</v>
      </c>
      <c r="L122" s="6">
        <f t="shared" si="17"/>
        <v>6.0486281764504646E-4</v>
      </c>
      <c r="M122" s="6">
        <f t="shared" si="17"/>
        <v>1.3146155342033997E-3</v>
      </c>
      <c r="N122" s="6">
        <f t="shared" si="17"/>
        <v>9.4753899835677332E-3</v>
      </c>
      <c r="O122" s="6">
        <f t="shared" si="17"/>
        <v>1.331033196464079E-4</v>
      </c>
      <c r="P122" s="6">
        <f t="shared" si="17"/>
        <v>3.7399629963911753E-4</v>
      </c>
      <c r="Q122" s="6">
        <f t="shared" si="17"/>
        <v>1.515542359741021E-5</v>
      </c>
      <c r="R122" s="6">
        <f t="shared" si="17"/>
        <v>8.0373296326474958E-4</v>
      </c>
      <c r="S122" s="6">
        <f t="shared" si="17"/>
        <v>4.6703017063723498E-5</v>
      </c>
    </row>
    <row r="123" spans="1:19">
      <c r="A123">
        <v>115</v>
      </c>
      <c r="B123">
        <f t="shared" si="12"/>
        <v>-2.8600000000000243</v>
      </c>
      <c r="C123">
        <f t="shared" si="10"/>
        <v>145.11999999999981</v>
      </c>
      <c r="D123" s="10">
        <f>EXP(SUMPRODUCT(LN($F123:$S123),AlturaTRI!$C$24:$P$24)+SUMPRODUCT(LN(1-$F123:$S123),1-AlturaTRI!$C$24:$P$24))</f>
        <v>3.8471835332460511E-36</v>
      </c>
      <c r="E123">
        <f t="shared" si="11"/>
        <v>8.1898421090457196E-6</v>
      </c>
      <c r="F123" s="6">
        <f t="shared" si="17"/>
        <v>2.0524016602171919E-4</v>
      </c>
      <c r="G123" s="6">
        <f t="shared" si="17"/>
        <v>1.5239997056710309E-4</v>
      </c>
      <c r="H123" s="6">
        <f t="shared" si="17"/>
        <v>4.8160648658092555E-4</v>
      </c>
      <c r="I123" s="6">
        <f t="shared" si="17"/>
        <v>1.006511624093244E-3</v>
      </c>
      <c r="J123" s="6">
        <f t="shared" si="17"/>
        <v>6.5128208383141966E-4</v>
      </c>
      <c r="K123" s="6">
        <f t="shared" si="17"/>
        <v>3.6534920022585949E-4</v>
      </c>
      <c r="L123" s="6">
        <f t="shared" si="17"/>
        <v>6.1873706382103695E-4</v>
      </c>
      <c r="M123" s="6">
        <f t="shared" si="17"/>
        <v>1.3391797171677028E-3</v>
      </c>
      <c r="N123" s="6">
        <f t="shared" si="17"/>
        <v>9.7000591226896575E-3</v>
      </c>
      <c r="O123" s="6">
        <f t="shared" si="17"/>
        <v>1.3619625837723784E-4</v>
      </c>
      <c r="P123" s="6">
        <f t="shared" si="17"/>
        <v>3.8163784517879538E-4</v>
      </c>
      <c r="Q123" s="6">
        <f t="shared" si="17"/>
        <v>1.5552658331303364E-5</v>
      </c>
      <c r="R123" s="6">
        <f t="shared" si="17"/>
        <v>8.1626221449584611E-4</v>
      </c>
      <c r="S123" s="6">
        <f t="shared" si="17"/>
        <v>4.7839025269971148E-5</v>
      </c>
    </row>
    <row r="124" spans="1:19">
      <c r="A124">
        <v>116</v>
      </c>
      <c r="B124">
        <f t="shared" si="12"/>
        <v>-2.8500000000000245</v>
      </c>
      <c r="C124">
        <f t="shared" si="10"/>
        <v>145.19999999999982</v>
      </c>
      <c r="D124" s="10">
        <f>EXP(SUMPRODUCT(LN($F124:$S124),AlturaTRI!$C$24:$P$24)+SUMPRODUCT(LN(1-$F124:$S124),1-AlturaTRI!$C$24:$P$24))</f>
        <v>4.7448821711910443E-36</v>
      </c>
      <c r="E124">
        <f t="shared" si="11"/>
        <v>8.4270318742113688E-6</v>
      </c>
      <c r="F124" s="6">
        <f t="shared" si="17"/>
        <v>2.0922469669515904E-4</v>
      </c>
      <c r="G124" s="6">
        <f t="shared" si="17"/>
        <v>1.5543836052053287E-4</v>
      </c>
      <c r="H124" s="6">
        <f t="shared" si="17"/>
        <v>4.902183994453744E-4</v>
      </c>
      <c r="I124" s="6">
        <f t="shared" si="17"/>
        <v>1.0210339311906963E-3</v>
      </c>
      <c r="J124" s="6">
        <f t="shared" si="17"/>
        <v>6.6187389737971741E-4</v>
      </c>
      <c r="K124" s="6">
        <f t="shared" si="17"/>
        <v>3.715596969095794E-4</v>
      </c>
      <c r="L124" s="6">
        <f t="shared" si="17"/>
        <v>6.3292935367908413E-4</v>
      </c>
      <c r="M124" s="6">
        <f t="shared" si="17"/>
        <v>1.3642022659637399E-3</v>
      </c>
      <c r="N124" s="6">
        <f t="shared" si="17"/>
        <v>9.9300019443095688E-3</v>
      </c>
      <c r="O124" s="6">
        <f t="shared" si="17"/>
        <v>1.3936105810052887E-4</v>
      </c>
      <c r="P124" s="6">
        <f t="shared" si="17"/>
        <v>3.8943546303628308E-4</v>
      </c>
      <c r="Q124" s="6">
        <f t="shared" si="17"/>
        <v>1.5960304711845365E-5</v>
      </c>
      <c r="R124" s="6">
        <f t="shared" si="17"/>
        <v>8.2898661996698441E-4</v>
      </c>
      <c r="S124" s="6">
        <f t="shared" si="17"/>
        <v>4.9002664483468191E-5</v>
      </c>
    </row>
    <row r="125" spans="1:19">
      <c r="A125">
        <v>117</v>
      </c>
      <c r="B125">
        <f t="shared" si="12"/>
        <v>-2.8400000000000247</v>
      </c>
      <c r="C125">
        <f t="shared" si="10"/>
        <v>145.2799999999998</v>
      </c>
      <c r="D125" s="10">
        <f>EXP(SUMPRODUCT(LN($F125:$S125),AlturaTRI!$C$24:$P$24)+SUMPRODUCT(LN(1-$F125:$S125),1-AlturaTRI!$C$24:$P$24))</f>
        <v>5.8520048970859829E-36</v>
      </c>
      <c r="E125">
        <f t="shared" si="11"/>
        <v>8.6702239349629835E-6</v>
      </c>
      <c r="F125" s="6">
        <f t="shared" si="17"/>
        <v>2.1328656650771159E-4</v>
      </c>
      <c r="G125" s="6">
        <f t="shared" si="17"/>
        <v>1.5853731708473509E-4</v>
      </c>
      <c r="H125" s="6">
        <f t="shared" si="17"/>
        <v>4.9898423054022879E-4</v>
      </c>
      <c r="I125" s="6">
        <f t="shared" si="17"/>
        <v>1.0357655540457003E-3</v>
      </c>
      <c r="J125" s="6">
        <f t="shared" si="17"/>
        <v>6.7263784986281892E-4</v>
      </c>
      <c r="K125" s="6">
        <f t="shared" si="17"/>
        <v>3.7787572465492321E-4</v>
      </c>
      <c r="L125" s="6">
        <f t="shared" si="17"/>
        <v>6.4744696848204031E-4</v>
      </c>
      <c r="M125" s="6">
        <f t="shared" si="17"/>
        <v>1.3896917100155797E-3</v>
      </c>
      <c r="N125" s="6">
        <f t="shared" si="17"/>
        <v>1.0165339677112299E-2</v>
      </c>
      <c r="O125" s="6">
        <f t="shared" si="17"/>
        <v>1.4259938795558688E-4</v>
      </c>
      <c r="P125" s="6">
        <f t="shared" si="17"/>
        <v>3.9739233835004779E-4</v>
      </c>
      <c r="Q125" s="6">
        <f t="shared" si="17"/>
        <v>1.6378635622726634E-5</v>
      </c>
      <c r="R125" s="6">
        <f t="shared" si="17"/>
        <v>8.4190921428776544E-4</v>
      </c>
      <c r="S125" s="6">
        <f t="shared" si="17"/>
        <v>5.0194606703599917E-5</v>
      </c>
    </row>
    <row r="126" spans="1:19">
      <c r="A126">
        <v>118</v>
      </c>
      <c r="B126">
        <f t="shared" si="12"/>
        <v>-2.8300000000000249</v>
      </c>
      <c r="C126">
        <f t="shared" si="10"/>
        <v>145.35999999999979</v>
      </c>
      <c r="D126" s="10">
        <f>EXP(SUMPRODUCT(LN($F126:$S126),AlturaTRI!$C$24:$P$24)+SUMPRODUCT(LN(1-$F126:$S126),1-AlturaTRI!$C$24:$P$24))</f>
        <v>7.2173967334718522E-36</v>
      </c>
      <c r="E126">
        <f t="shared" si="11"/>
        <v>8.9195421711849637E-6</v>
      </c>
      <c r="F126" s="6">
        <f t="shared" si="17"/>
        <v>2.174272759534327E-4</v>
      </c>
      <c r="G126" s="6">
        <f t="shared" si="17"/>
        <v>1.6169804719467536E-4</v>
      </c>
      <c r="H126" s="6">
        <f t="shared" si="17"/>
        <v>5.079067280276137E-4</v>
      </c>
      <c r="I126" s="6">
        <f t="shared" si="17"/>
        <v>1.0507095032950932E-3</v>
      </c>
      <c r="J126" s="6">
        <f t="shared" si="17"/>
        <v>6.8357673509373488E-4</v>
      </c>
      <c r="K126" s="6">
        <f t="shared" si="17"/>
        <v>3.8429907531654467E-4</v>
      </c>
      <c r="L126" s="6">
        <f t="shared" si="17"/>
        <v>6.6229735575540404E-4</v>
      </c>
      <c r="M126" s="6">
        <f t="shared" si="17"/>
        <v>1.4156567365737436E-3</v>
      </c>
      <c r="N126" s="6">
        <f t="shared" si="17"/>
        <v>1.0406196213756618E-2</v>
      </c>
      <c r="O126" s="6">
        <f t="shared" si="17"/>
        <v>1.4591295582923241E-4</v>
      </c>
      <c r="P126" s="6">
        <f t="shared" si="17"/>
        <v>4.0551172115750567E-4</v>
      </c>
      <c r="Q126" s="6">
        <f t="shared" si="17"/>
        <v>1.6807931099304561E-5</v>
      </c>
      <c r="R126" s="6">
        <f t="shared" si="17"/>
        <v>8.5503307909540042E-4</v>
      </c>
      <c r="S126" s="6">
        <f t="shared" si="17"/>
        <v>5.1415540269816998E-5</v>
      </c>
    </row>
    <row r="127" spans="1:19">
      <c r="A127">
        <v>119</v>
      </c>
      <c r="B127">
        <f t="shared" si="12"/>
        <v>-2.8200000000000252</v>
      </c>
      <c r="C127">
        <f t="shared" si="10"/>
        <v>145.4399999999998</v>
      </c>
      <c r="D127" s="10">
        <f>EXP(SUMPRODUCT(LN($F127:$S127),AlturaTRI!$C$24:$P$24)+SUMPRODUCT(LN(1-$F127:$S127),1-AlturaTRI!$C$24:$P$24))</f>
        <v>8.9012920687041447E-36</v>
      </c>
      <c r="E127">
        <f t="shared" si="11"/>
        <v>9.1751121672049568E-6</v>
      </c>
      <c r="F127" s="6">
        <f t="shared" si="17"/>
        <v>2.216483546128252E-4</v>
      </c>
      <c r="G127" s="6">
        <f t="shared" si="17"/>
        <v>1.6492178182081585E-4</v>
      </c>
      <c r="H127" s="6">
        <f t="shared" si="17"/>
        <v>5.1698868903714724E-4</v>
      </c>
      <c r="I127" s="6">
        <f t="shared" si="17"/>
        <v>1.06586883269489E-3</v>
      </c>
      <c r="J127" s="6">
        <f t="shared" si="17"/>
        <v>6.9469339210437579E-4</v>
      </c>
      <c r="K127" s="6">
        <f t="shared" si="17"/>
        <v>3.9083157112681193E-4</v>
      </c>
      <c r="L127" s="6">
        <f t="shared" si="17"/>
        <v>6.7748813306367506E-4</v>
      </c>
      <c r="M127" s="6">
        <f t="shared" si="17"/>
        <v>1.4421061936019228E-3</v>
      </c>
      <c r="N127" s="6">
        <f t="shared" si="17"/>
        <v>1.0652698163499924E-2</v>
      </c>
      <c r="O127" s="6">
        <f t="shared" si="17"/>
        <v>1.4930350925424925E-4</v>
      </c>
      <c r="P127" s="6">
        <f t="shared" si="17"/>
        <v>4.137969277130962E-4</v>
      </c>
      <c r="Q127" s="6">
        <f t="shared" si="17"/>
        <v>1.7248478516007487E-5</v>
      </c>
      <c r="R127" s="6">
        <f t="shared" si="17"/>
        <v>8.6836134377847314E-4</v>
      </c>
      <c r="S127" s="6">
        <f t="shared" si="17"/>
        <v>5.2666170258792003E-5</v>
      </c>
    </row>
    <row r="128" spans="1:19">
      <c r="A128">
        <v>120</v>
      </c>
      <c r="B128">
        <f t="shared" si="12"/>
        <v>-2.8100000000000254</v>
      </c>
      <c r="C128">
        <f t="shared" si="10"/>
        <v>145.51999999999981</v>
      </c>
      <c r="D128" s="10">
        <f>EXP(SUMPRODUCT(LN($F128:$S128),AlturaTRI!$C$24:$P$24)+SUMPRODUCT(LN(1-$F128:$S128),1-AlturaTRI!$C$24:$P$24))</f>
        <v>1.0977969573156333E-35</v>
      </c>
      <c r="E128">
        <f t="shared" si="11"/>
        <v>9.4370612098559311E-6</v>
      </c>
      <c r="F128" s="6">
        <f t="shared" si="17"/>
        <v>2.2595136171567399E-4</v>
      </c>
      <c r="G128" s="6">
        <f t="shared" si="17"/>
        <v>1.6820977644714269E-4</v>
      </c>
      <c r="H128" s="6">
        <f t="shared" si="17"/>
        <v>5.2623296053484173E-4</v>
      </c>
      <c r="I128" s="6">
        <f t="shared" si="17"/>
        <v>1.0812466397325184E-3</v>
      </c>
      <c r="J128" s="6">
        <f t="shared" si="17"/>
        <v>7.0599070587335335E-4</v>
      </c>
      <c r="K128" s="6">
        <f t="shared" si="17"/>
        <v>3.9747506520919937E-4</v>
      </c>
      <c r="L128" s="6">
        <f t="shared" si="17"/>
        <v>6.9302709187154697E-4</v>
      </c>
      <c r="M128" s="6">
        <f t="shared" si="17"/>
        <v>1.4690490927152294E-3</v>
      </c>
      <c r="N128" s="6">
        <f t="shared" si="17"/>
        <v>1.0904974905571093E-2</v>
      </c>
      <c r="O128" s="6">
        <f t="shared" si="17"/>
        <v>1.5277283632861226E-4</v>
      </c>
      <c r="P128" s="6">
        <f t="shared" si="17"/>
        <v>4.2225134183294623E-4</v>
      </c>
      <c r="Q128" s="6">
        <f t="shared" si="17"/>
        <v>1.7700572778648604E-5</v>
      </c>
      <c r="R128" s="6">
        <f t="shared" si="17"/>
        <v>8.8189718621168298E-4</v>
      </c>
      <c r="S128" s="6">
        <f t="shared" si="17"/>
        <v>5.394721889122103E-5</v>
      </c>
    </row>
    <row r="129" spans="1:19">
      <c r="A129">
        <v>121</v>
      </c>
      <c r="B129">
        <f t="shared" si="12"/>
        <v>-2.8000000000000256</v>
      </c>
      <c r="C129">
        <f t="shared" si="10"/>
        <v>145.5999999999998</v>
      </c>
      <c r="D129" s="10">
        <f>EXP(SUMPRODUCT(LN($F129:$S129),AlturaTRI!$C$24:$P$24)+SUMPRODUCT(LN(1-$F129:$S129),1-AlturaTRI!$C$24:$P$24))</f>
        <v>1.3539025785407829E-35</v>
      </c>
      <c r="E129">
        <f t="shared" si="11"/>
        <v>9.7055182856192554E-6</v>
      </c>
      <c r="F129" s="6">
        <f t="shared" ref="F129:S138" si="18">1/(1+EXP(-1.7*F$2*($B129-F$3)))</f>
        <v>2.3033788671473056E-4</v>
      </c>
      <c r="G129" s="6">
        <f t="shared" si="18"/>
        <v>1.7156331155867549E-4</v>
      </c>
      <c r="H129" s="6">
        <f t="shared" si="18"/>
        <v>5.3564244020729815E-4</v>
      </c>
      <c r="I129" s="6">
        <f t="shared" si="18"/>
        <v>1.0968460662475826E-3</v>
      </c>
      <c r="J129" s="6">
        <f t="shared" si="18"/>
        <v>7.1747160806535069E-4</v>
      </c>
      <c r="K129" s="6">
        <f t="shared" si="18"/>
        <v>4.0423144210030018E-4</v>
      </c>
      <c r="L129" s="6">
        <f t="shared" si="18"/>
        <v>7.0892220149179792E-4</v>
      </c>
      <c r="M129" s="6">
        <f t="shared" si="18"/>
        <v>1.4964946121708402E-3</v>
      </c>
      <c r="N129" s="6">
        <f t="shared" si="18"/>
        <v>1.116315864328668E-2</v>
      </c>
      <c r="O129" s="6">
        <f t="shared" si="18"/>
        <v>1.5632276665598167E-4</v>
      </c>
      <c r="P129" s="6">
        <f t="shared" si="18"/>
        <v>4.3087841626665541E-4</v>
      </c>
      <c r="Q129" s="6">
        <f t="shared" si="18"/>
        <v>1.8164516521777404E-5</v>
      </c>
      <c r="R129" s="6">
        <f t="shared" si="18"/>
        <v>8.9564383350173291E-4</v>
      </c>
      <c r="S129" s="6">
        <f t="shared" si="18"/>
        <v>5.5259425948505424E-5</v>
      </c>
    </row>
    <row r="130" spans="1:19">
      <c r="A130">
        <v>122</v>
      </c>
      <c r="B130">
        <f t="shared" si="12"/>
        <v>-2.7900000000000258</v>
      </c>
      <c r="C130">
        <f t="shared" si="10"/>
        <v>145.67999999999978</v>
      </c>
      <c r="D130" s="10">
        <f>EXP(SUMPRODUCT(LN($F130:$S130),AlturaTRI!$C$24:$P$24)+SUMPRODUCT(LN(1-$F130:$S130),1-AlturaTRI!$C$24:$P$24))</f>
        <v>1.6697411482809782E-35</v>
      </c>
      <c r="E130">
        <f t="shared" si="11"/>
        <v>9.9806140768242474E-6</v>
      </c>
      <c r="F130" s="6">
        <f t="shared" si="18"/>
        <v>2.3480954987046103E-4</v>
      </c>
      <c r="G130" s="6">
        <f t="shared" si="18"/>
        <v>1.7498369313864457E-4</v>
      </c>
      <c r="H130" s="6">
        <f t="shared" si="18"/>
        <v>5.4522007736144734E-4</v>
      </c>
      <c r="I130" s="6">
        <f t="shared" si="18"/>
        <v>1.1126702990612797E-3</v>
      </c>
      <c r="J130" s="6">
        <f t="shared" si="18"/>
        <v>7.2913907778226269E-4</v>
      </c>
      <c r="K130" s="6">
        <f t="shared" si="18"/>
        <v>4.1110261828060396E-4</v>
      </c>
      <c r="L130" s="6">
        <f t="shared" si="18"/>
        <v>7.2518161312178466E-4</v>
      </c>
      <c r="M130" s="6">
        <f t="shared" si="18"/>
        <v>1.5244520999119287E-3</v>
      </c>
      <c r="N130" s="6">
        <f t="shared" si="18"/>
        <v>1.1427384458904675E-2</v>
      </c>
      <c r="O130" s="6">
        <f t="shared" si="18"/>
        <v>1.5995517230794437E-4</v>
      </c>
      <c r="P130" s="6">
        <f t="shared" si="18"/>
        <v>4.3968167409674721E-4</v>
      </c>
      <c r="Q130" s="6">
        <f t="shared" si="18"/>
        <v>1.8640620311201338E-5</v>
      </c>
      <c r="R130" s="6">
        <f t="shared" si="18"/>
        <v>9.096045627445202E-4</v>
      </c>
      <c r="S130" s="6">
        <f t="shared" si="18"/>
        <v>5.6603549199550603E-5</v>
      </c>
    </row>
    <row r="131" spans="1:19">
      <c r="A131">
        <v>123</v>
      </c>
      <c r="B131">
        <f t="shared" si="12"/>
        <v>-2.780000000000026</v>
      </c>
      <c r="C131">
        <f t="shared" si="10"/>
        <v>145.75999999999979</v>
      </c>
      <c r="D131" s="10">
        <f>EXP(SUMPRODUCT(LN($F131:$S131),AlturaTRI!$C$24:$P$24)+SUMPRODUCT(LN(1-$F131:$S131),1-AlturaTRI!$C$24:$P$24))</f>
        <v>2.0592408507324946E-35</v>
      </c>
      <c r="E131">
        <f t="shared" si="11"/>
        <v>1.0262480956879565E-5</v>
      </c>
      <c r="F131" s="6">
        <f t="shared" si="18"/>
        <v>2.3936800284706224E-4</v>
      </c>
      <c r="G131" s="6">
        <f t="shared" si="18"/>
        <v>1.7847225317553045E-4</v>
      </c>
      <c r="H131" s="6">
        <f t="shared" si="18"/>
        <v>5.5496887384011504E-4</v>
      </c>
      <c r="I131" s="6">
        <f t="shared" si="18"/>
        <v>1.1287225706145916E-3</v>
      </c>
      <c r="J131" s="6">
        <f t="shared" si="18"/>
        <v>7.4099614232627095E-4</v>
      </c>
      <c r="K131" s="6">
        <f t="shared" si="18"/>
        <v>4.1809054271418097E-4</v>
      </c>
      <c r="L131" s="6">
        <f t="shared" si="18"/>
        <v>7.4181366397047508E-4</v>
      </c>
      <c r="M131" s="6">
        <f t="shared" si="18"/>
        <v>1.552931076665771E-3</v>
      </c>
      <c r="N131" s="6">
        <f t="shared" si="18"/>
        <v>1.1697790369208637E-2</v>
      </c>
      <c r="O131" s="6">
        <f t="shared" si="18"/>
        <v>1.6367196880851014E-4</v>
      </c>
      <c r="P131" s="6">
        <f t="shared" si="18"/>
        <v>4.4866471016632666E-4</v>
      </c>
      <c r="Q131" s="6">
        <f t="shared" si="18"/>
        <v>1.912920285181281E-5</v>
      </c>
      <c r="R131" s="6">
        <f t="shared" si="18"/>
        <v>9.2378270179380064E-4</v>
      </c>
      <c r="S131" s="6">
        <f t="shared" si="18"/>
        <v>5.7980364837930223E-5</v>
      </c>
    </row>
    <row r="132" spans="1:19">
      <c r="A132">
        <v>124</v>
      </c>
      <c r="B132">
        <f t="shared" si="12"/>
        <v>-2.7700000000000262</v>
      </c>
      <c r="C132">
        <f t="shared" si="10"/>
        <v>145.8399999999998</v>
      </c>
      <c r="D132" s="10">
        <f>EXP(SUMPRODUCT(LN($F132:$S132),AlturaTRI!$C$24:$P$24)+SUMPRODUCT(LN(1-$F132:$S132),1-AlturaTRI!$C$24:$P$24))</f>
        <v>2.5395766083983036E-35</v>
      </c>
      <c r="E132">
        <f t="shared" si="11"/>
        <v>1.0551252984511733E-5</v>
      </c>
      <c r="F132" s="6">
        <f t="shared" si="18"/>
        <v>2.4401492931996687E-4</v>
      </c>
      <c r="G132" s="6">
        <f t="shared" si="18"/>
        <v>1.8203035018015502E-4</v>
      </c>
      <c r="H132" s="6">
        <f t="shared" si="18"/>
        <v>5.6489188495368226E-4</v>
      </c>
      <c r="I132" s="6">
        <f t="shared" si="18"/>
        <v>1.1450061596153488E-3</v>
      </c>
      <c r="J132" s="6">
        <f t="shared" si="18"/>
        <v>7.5304587797504579E-4</v>
      </c>
      <c r="K132" s="6">
        <f t="shared" si="18"/>
        <v>4.251971973974282E-4</v>
      </c>
      <c r="L132" s="6">
        <f t="shared" si="18"/>
        <v>7.588268814780057E-4</v>
      </c>
      <c r="M132" s="6">
        <f t="shared" si="18"/>
        <v>1.5819412390969385E-3</v>
      </c>
      <c r="N132" s="6">
        <f t="shared" si="18"/>
        <v>1.1974517381814015E-2</v>
      </c>
      <c r="O132" s="6">
        <f t="shared" si="18"/>
        <v>1.674751161413715E-4</v>
      </c>
      <c r="P132" s="6">
        <f t="shared" si="18"/>
        <v>4.5783119253551039E-4</v>
      </c>
      <c r="Q132" s="6">
        <f t="shared" si="18"/>
        <v>1.9630591200859935E-5</v>
      </c>
      <c r="R132" s="6">
        <f t="shared" si="18"/>
        <v>9.3818163004149029E-4</v>
      </c>
      <c r="S132" s="6">
        <f t="shared" si="18"/>
        <v>5.9390667929663868E-5</v>
      </c>
    </row>
    <row r="133" spans="1:19">
      <c r="A133">
        <v>125</v>
      </c>
      <c r="B133">
        <f t="shared" si="12"/>
        <v>-2.7600000000000264</v>
      </c>
      <c r="C133">
        <f t="shared" si="10"/>
        <v>145.91999999999979</v>
      </c>
      <c r="D133" s="10">
        <f>EXP(SUMPRODUCT(LN($F133:$S133),AlturaTRI!$C$24:$P$24)+SUMPRODUCT(LN(1-$F133:$S133),1-AlturaTRI!$C$24:$P$24))</f>
        <v>3.131926666237244E-35</v>
      </c>
      <c r="E133">
        <f t="shared" si="11"/>
        <v>1.0847065896986293E-5</v>
      </c>
      <c r="F133" s="6">
        <f t="shared" si="18"/>
        <v>2.487520455950524E-4</v>
      </c>
      <c r="G133" s="6">
        <f t="shared" si="18"/>
        <v>1.8565936971302603E-4</v>
      </c>
      <c r="H133" s="6">
        <f t="shared" si="18"/>
        <v>5.7499222042811042E-4</v>
      </c>
      <c r="I133" s="6">
        <f t="shared" si="18"/>
        <v>1.1615243916943126E-3</v>
      </c>
      <c r="J133" s="6">
        <f t="shared" si="18"/>
        <v>7.6529141076927046E-4</v>
      </c>
      <c r="K133" s="6">
        <f t="shared" si="18"/>
        <v>4.3242459791701683E-4</v>
      </c>
      <c r="L133" s="6">
        <f t="shared" si="18"/>
        <v>7.7622998762978202E-4</v>
      </c>
      <c r="M133" s="6">
        <f t="shared" si="18"/>
        <v>1.6114924630165051E-3</v>
      </c>
      <c r="N133" s="6">
        <f t="shared" si="18"/>
        <v>1.2257709552187268E-2</v>
      </c>
      <c r="O133" s="6">
        <f t="shared" si="18"/>
        <v>1.7136661978044826E-4</v>
      </c>
      <c r="P133" s="6">
        <f t="shared" si="18"/>
        <v>4.6718486396720322E-4</v>
      </c>
      <c r="Q133" s="6">
        <f t="shared" si="18"/>
        <v>2.0145120986804554E-5</v>
      </c>
      <c r="R133" s="6">
        <f t="shared" si="18"/>
        <v>9.5280477920978472E-4</v>
      </c>
      <c r="S133" s="6">
        <f t="shared" si="18"/>
        <v>6.0835272871868597E-5</v>
      </c>
    </row>
    <row r="134" spans="1:19">
      <c r="A134">
        <v>126</v>
      </c>
      <c r="B134">
        <f t="shared" si="12"/>
        <v>-2.7500000000000266</v>
      </c>
      <c r="C134">
        <f t="shared" si="10"/>
        <v>145.99999999999977</v>
      </c>
      <c r="D134" s="10">
        <f>EXP(SUMPRODUCT(LN($F134:$S134),AlturaTRI!$C$24:$P$24)+SUMPRODUCT(LN(1-$F134:$S134),1-AlturaTRI!$C$24:$P$24))</f>
        <v>3.862405417043499E-35</v>
      </c>
      <c r="E134">
        <f t="shared" si="11"/>
        <v>1.1150057102286846E-5</v>
      </c>
      <c r="F134" s="6">
        <f t="shared" si="18"/>
        <v>2.5358110123978539E-4</v>
      </c>
      <c r="G134" s="6">
        <f t="shared" si="18"/>
        <v>1.8936072492213612E-4</v>
      </c>
      <c r="H134" s="6">
        <f t="shared" si="18"/>
        <v>5.8527304536962947E-4</v>
      </c>
      <c r="I134" s="6">
        <f t="shared" si="18"/>
        <v>1.178280640070367E-3</v>
      </c>
      <c r="J134" s="6">
        <f t="shared" si="18"/>
        <v>7.7773591731265931E-4</v>
      </c>
      <c r="K134" s="6">
        <f t="shared" si="18"/>
        <v>4.3977479401720234E-4</v>
      </c>
      <c r="L134" s="6">
        <f t="shared" si="18"/>
        <v>7.9403190336718775E-4</v>
      </c>
      <c r="M134" s="6">
        <f t="shared" si="18"/>
        <v>1.6415948066482052E-3</v>
      </c>
      <c r="N134" s="6">
        <f t="shared" si="18"/>
        <v>1.2547514041366697E-2</v>
      </c>
      <c r="O134" s="6">
        <f t="shared" si="18"/>
        <v>1.7534853174425922E-4</v>
      </c>
      <c r="P134" s="6">
        <f t="shared" si="18"/>
        <v>4.7672954344279549E-4</v>
      </c>
      <c r="Q134" s="6">
        <f t="shared" si="18"/>
        <v>2.0673136633912626E-5</v>
      </c>
      <c r="R134" s="6">
        <f t="shared" si="18"/>
        <v>9.6765563415525564E-4</v>
      </c>
      <c r="S134" s="6">
        <f t="shared" si="18"/>
        <v>6.2315013862545201E-5</v>
      </c>
    </row>
    <row r="135" spans="1:19">
      <c r="A135">
        <v>127</v>
      </c>
      <c r="B135">
        <f t="shared" si="12"/>
        <v>-2.7400000000000269</v>
      </c>
      <c r="C135">
        <f t="shared" si="10"/>
        <v>146.07999999999979</v>
      </c>
      <c r="D135" s="10">
        <f>EXP(SUMPRODUCT(LN($F135:$S135),AlturaTRI!$C$24:$P$24)+SUMPRODUCT(LN(1-$F135:$S135),1-AlturaTRI!$C$24:$P$24))</f>
        <v>4.7632135054058004E-35</v>
      </c>
      <c r="E135">
        <f t="shared" si="11"/>
        <v>1.1460365670227483E-5</v>
      </c>
      <c r="F135" s="6">
        <f t="shared" si="18"/>
        <v>2.5850387972651981E-4</v>
      </c>
      <c r="G135" s="6">
        <f t="shared" si="18"/>
        <v>1.9313585709142183E-4</v>
      </c>
      <c r="H135" s="6">
        <f t="shared" si="18"/>
        <v>5.9573758124635784E-4</v>
      </c>
      <c r="I135" s="6">
        <f t="shared" si="18"/>
        <v>1.1952783262249695E-3</v>
      </c>
      <c r="J135" s="6">
        <f t="shared" si="18"/>
        <v>7.9038262558468709E-4</v>
      </c>
      <c r="K135" s="6">
        <f t="shared" si="18"/>
        <v>4.4724987017664617E-4</v>
      </c>
      <c r="L135" s="6">
        <f t="shared" si="18"/>
        <v>8.1224175309700718E-4</v>
      </c>
      <c r="M135" s="6">
        <f t="shared" si="18"/>
        <v>1.6722585139524861E-3</v>
      </c>
      <c r="N135" s="6">
        <f t="shared" si="18"/>
        <v>1.2844081174373037E-2</v>
      </c>
      <c r="O135" s="6">
        <f t="shared" si="18"/>
        <v>1.7942295167466016E-4</v>
      </c>
      <c r="P135" s="6">
        <f t="shared" si="18"/>
        <v>4.8646912770837969E-4</v>
      </c>
      <c r="Q135" s="6">
        <f t="shared" si="18"/>
        <v>2.1214991592728203E-5</v>
      </c>
      <c r="R135" s="6">
        <f t="shared" si="18"/>
        <v>9.8273773368510987E-4</v>
      </c>
      <c r="S135" s="6">
        <f t="shared" si="18"/>
        <v>6.383074538177024E-5</v>
      </c>
    </row>
    <row r="136" spans="1:19">
      <c r="A136">
        <v>128</v>
      </c>
      <c r="B136">
        <f t="shared" si="12"/>
        <v>-2.7300000000000271</v>
      </c>
      <c r="C136">
        <f t="shared" si="10"/>
        <v>146.1599999999998</v>
      </c>
      <c r="D136" s="10">
        <f>EXP(SUMPRODUCT(LN($F136:$S136),AlturaTRI!$C$24:$P$24)+SUMPRODUCT(LN(1-$F136:$S136),1-AlturaTRI!$C$24:$P$24))</f>
        <v>5.8740557986508872E-35</v>
      </c>
      <c r="E136">
        <f t="shared" si="11"/>
        <v>1.1778132322474148E-5</v>
      </c>
      <c r="F136" s="6">
        <f t="shared" si="18"/>
        <v>2.6352219908818824E-4</v>
      </c>
      <c r="G136" s="6">
        <f t="shared" si="18"/>
        <v>1.9698623620009395E-4</v>
      </c>
      <c r="H136" s="6">
        <f t="shared" si="18"/>
        <v>6.063891068871604E-4</v>
      </c>
      <c r="I136" s="6">
        <f t="shared" si="18"/>
        <v>1.2125209205859615E-3</v>
      </c>
      <c r="J136" s="6">
        <f t="shared" si="18"/>
        <v>8.0323481576620394E-4</v>
      </c>
      <c r="K136" s="6">
        <f t="shared" si="18"/>
        <v>4.5485194619490984E-4</v>
      </c>
      <c r="L136" s="6">
        <f t="shared" si="18"/>
        <v>8.308688693017119E-4</v>
      </c>
      <c r="M136" s="6">
        <f t="shared" si="18"/>
        <v>1.7034940180094265E-3</v>
      </c>
      <c r="N136" s="6">
        <f t="shared" si="18"/>
        <v>1.3147564499295814E-2</v>
      </c>
      <c r="O136" s="6">
        <f t="shared" si="18"/>
        <v>1.8359202794051527E-4</v>
      </c>
      <c r="P136" s="6">
        <f t="shared" si="18"/>
        <v>4.9640759285209319E-4</v>
      </c>
      <c r="Q136" s="6">
        <f t="shared" si="18"/>
        <v>2.1771048576583913E-5</v>
      </c>
      <c r="R136" s="6">
        <f t="shared" si="18"/>
        <v>9.9805467138578481E-4</v>
      </c>
      <c r="S136" s="6">
        <f t="shared" si="18"/>
        <v>6.5383342684571062E-5</v>
      </c>
    </row>
    <row r="137" spans="1:19">
      <c r="A137">
        <v>129</v>
      </c>
      <c r="B137">
        <f t="shared" si="12"/>
        <v>-2.7200000000000273</v>
      </c>
      <c r="C137">
        <f t="shared" si="10"/>
        <v>146.23999999999978</v>
      </c>
      <c r="D137" s="10">
        <f>EXP(SUMPRODUCT(LN($F137:$S137),AlturaTRI!$C$24:$P$24)+SUMPRODUCT(LN(1-$F137:$S137),1-AlturaTRI!$C$24:$P$24))</f>
        <v>7.2438895860161083E-35</v>
      </c>
      <c r="E137">
        <f t="shared" si="11"/>
        <v>1.2103499421450419E-5</v>
      </c>
      <c r="F137" s="6">
        <f t="shared" si="18"/>
        <v>2.6863791258661853E-4</v>
      </c>
      <c r="G137" s="6">
        <f t="shared" si="18"/>
        <v>2.0091336149305022E-4</v>
      </c>
      <c r="H137" s="6">
        <f t="shared" si="18"/>
        <v>6.1723095949803427E-4</v>
      </c>
      <c r="I137" s="6">
        <f t="shared" si="18"/>
        <v>1.2300119432208717E-3</v>
      </c>
      <c r="J137" s="6">
        <f t="shared" si="18"/>
        <v>8.1629582107814686E-4</v>
      </c>
      <c r="K137" s="6">
        <f t="shared" si="18"/>
        <v>4.6258317778877922E-4</v>
      </c>
      <c r="L137" s="6">
        <f t="shared" si="18"/>
        <v>8.4992279725280482E-4</v>
      </c>
      <c r="M137" s="6">
        <f t="shared" si="18"/>
        <v>1.7353119444614819E-3</v>
      </c>
      <c r="N137" s="6">
        <f t="shared" si="18"/>
        <v>1.3458120847040247E-2</v>
      </c>
      <c r="O137" s="6">
        <f t="shared" si="18"/>
        <v>1.8785795876687252E-4</v>
      </c>
      <c r="P137" s="6">
        <f t="shared" si="18"/>
        <v>5.0654899591319772E-4</v>
      </c>
      <c r="Q137" s="6">
        <f t="shared" si="18"/>
        <v>2.2341679804306877E-5</v>
      </c>
      <c r="R137" s="6">
        <f t="shared" si="18"/>
        <v>1.0136100964640577E-3</v>
      </c>
      <c r="S137" s="6">
        <f t="shared" si="18"/>
        <v>6.6973702305764282E-5</v>
      </c>
    </row>
    <row r="138" spans="1:19">
      <c r="A138">
        <v>130</v>
      </c>
      <c r="B138">
        <f t="shared" si="12"/>
        <v>-2.7100000000000275</v>
      </c>
      <c r="C138">
        <f t="shared" ref="C138:C201" si="19">B138*$B$3+$B$2</f>
        <v>146.31999999999977</v>
      </c>
      <c r="D138" s="10">
        <f>EXP(SUMPRODUCT(LN($F138:$S138),AlturaTRI!$C$24:$P$24)+SUMPRODUCT(LN(1-$F138:$S138),1-AlturaTRI!$C$24:$P$24))</f>
        <v>8.9330798784430095E-35</v>
      </c>
      <c r="E138">
        <f t="shared" ref="E138:E201" si="20">1/SQRT(2*PI())*EXP(-(B138^2)/2)/0.4*$B$6</f>
        <v>1.2436610958103517E-5</v>
      </c>
      <c r="F138" s="6">
        <f t="shared" si="18"/>
        <v>2.7385290939372308E-4</v>
      </c>
      <c r="G138" s="6">
        <f t="shared" si="18"/>
        <v>2.0491876206259465E-4</v>
      </c>
      <c r="H138" s="6">
        <f t="shared" si="18"/>
        <v>6.2826653569632068E-4</v>
      </c>
      <c r="I138" s="6">
        <f t="shared" si="18"/>
        <v>1.2477549645398482E-3</v>
      </c>
      <c r="J138" s="6">
        <f t="shared" si="18"/>
        <v>8.2956902863355272E-4</v>
      </c>
      <c r="K138" s="6">
        <f t="shared" si="18"/>
        <v>4.7044575719858161E-4</v>
      </c>
      <c r="L138" s="6">
        <f t="shared" si="18"/>
        <v>8.6941329982945725E-4</v>
      </c>
      <c r="M138" s="6">
        <f t="shared" si="18"/>
        <v>1.7677231150170819E-3</v>
      </c>
      <c r="N138" s="6">
        <f t="shared" si="18"/>
        <v>1.3775910391717923E-2</v>
      </c>
      <c r="O138" s="6">
        <f t="shared" si="18"/>
        <v>1.9222299339022501E-4</v>
      </c>
      <c r="P138" s="6">
        <f t="shared" si="18"/>
        <v>5.1689747652352604E-4</v>
      </c>
      <c r="Q138" s="6">
        <f t="shared" si="18"/>
        <v>2.2927267249281793E-5</v>
      </c>
      <c r="R138" s="6">
        <f t="shared" si="18"/>
        <v>1.0294077146008615E-3</v>
      </c>
      <c r="S138" s="6">
        <f t="shared" si="18"/>
        <v>6.8602742577051056E-5</v>
      </c>
    </row>
    <row r="139" spans="1:19">
      <c r="A139">
        <v>131</v>
      </c>
      <c r="B139">
        <f t="shared" ref="B139:B202" si="21">B138+0.01</f>
        <v>-2.7000000000000277</v>
      </c>
      <c r="C139">
        <f t="shared" si="19"/>
        <v>146.39999999999978</v>
      </c>
      <c r="D139" s="10">
        <f>EXP(SUMPRODUCT(LN($F139:$S139),AlturaTRI!$C$24:$P$24)+SUMPRODUCT(LN(1-$F139:$S139),1-AlturaTRI!$C$24:$P$24))</f>
        <v>1.1016056567394486E-34</v>
      </c>
      <c r="E139">
        <f t="shared" si="20"/>
        <v>1.2777612538506321E-5</v>
      </c>
      <c r="F139" s="6">
        <f t="shared" ref="F139:S148" si="22">1/(1+EXP(-1.7*F$2*($B139-F$3)))</f>
        <v>2.7916911528579785E-4</v>
      </c>
      <c r="G139" s="6">
        <f t="shared" si="22"/>
        <v>2.0900399744167838E-4</v>
      </c>
      <c r="H139" s="6">
        <f t="shared" si="22"/>
        <v>6.3949929256306012E-4</v>
      </c>
      <c r="I139" s="6">
        <f t="shared" si="22"/>
        <v>1.2657536060083246E-3</v>
      </c>
      <c r="J139" s="6">
        <f t="shared" si="22"/>
        <v>8.4305788030306105E-4</v>
      </c>
      <c r="K139" s="6">
        <f t="shared" si="22"/>
        <v>4.7844191380466071E-4</v>
      </c>
      <c r="L139" s="6">
        <f t="shared" si="22"/>
        <v>8.8935036244472637E-4</v>
      </c>
      <c r="M139" s="6">
        <f t="shared" si="22"/>
        <v>1.8007385510160412E-3</v>
      </c>
      <c r="N139" s="6">
        <f t="shared" si="22"/>
        <v>1.4101096711662165E-2</v>
      </c>
      <c r="O139" s="6">
        <f t="shared" si="22"/>
        <v>1.9668943324046564E-4</v>
      </c>
      <c r="P139" s="6">
        <f t="shared" si="22"/>
        <v>5.2745725858193999E-4</v>
      </c>
      <c r="Q139" s="6">
        <f t="shared" si="22"/>
        <v>2.3528202895037315E-5</v>
      </c>
      <c r="R139" s="6">
        <f t="shared" si="22"/>
        <v>1.0454512888179778E-3</v>
      </c>
      <c r="S139" s="6">
        <f t="shared" si="22"/>
        <v>7.0271404156662122E-5</v>
      </c>
    </row>
    <row r="140" spans="1:19">
      <c r="A140">
        <v>132</v>
      </c>
      <c r="B140">
        <f t="shared" si="21"/>
        <v>-2.6900000000000279</v>
      </c>
      <c r="C140">
        <f t="shared" si="19"/>
        <v>146.47999999999979</v>
      </c>
      <c r="D140" s="10">
        <f>EXP(SUMPRODUCT(LN($F140:$S140),AlturaTRI!$C$24:$P$24)+SUMPRODUCT(LN(1-$F140:$S140),1-AlturaTRI!$C$24:$P$24))</f>
        <v>1.3584590246392539E-34</v>
      </c>
      <c r="E140">
        <f t="shared" si="20"/>
        <v>1.3126651369271391E-5</v>
      </c>
      <c r="F140" s="6">
        <f t="shared" si="22"/>
        <v>2.8458849335118847E-4</v>
      </c>
      <c r="G140" s="6">
        <f t="shared" si="22"/>
        <v>2.1317065820889499E-4</v>
      </c>
      <c r="H140" s="6">
        <f t="shared" si="22"/>
        <v>6.5093274871378705E-4</v>
      </c>
      <c r="I140" s="6">
        <f t="shared" si="22"/>
        <v>1.2840115408695757E-3</v>
      </c>
      <c r="J140" s="6">
        <f t="shared" si="22"/>
        <v>8.5676587359414006E-4</v>
      </c>
      <c r="K140" s="6">
        <f t="shared" si="22"/>
        <v>4.8657391475417846E-4</v>
      </c>
      <c r="L140" s="6">
        <f t="shared" si="22"/>
        <v>9.097441980816806E-4</v>
      </c>
      <c r="M140" s="6">
        <f t="shared" si="22"/>
        <v>1.8343694770578329E-3</v>
      </c>
      <c r="N140" s="6">
        <f t="shared" si="22"/>
        <v>1.4433846851048083E-2</v>
      </c>
      <c r="O140" s="6">
        <f t="shared" si="22"/>
        <v>2.0125963315013797E-4</v>
      </c>
      <c r="P140" s="6">
        <f t="shared" si="22"/>
        <v>5.3823265196244576E-4</v>
      </c>
      <c r="Q140" s="6">
        <f t="shared" si="22"/>
        <v>2.4144888997527341E-5</v>
      </c>
      <c r="R140" s="6">
        <f t="shared" si="22"/>
        <v>1.0617446403578053E-3</v>
      </c>
      <c r="S140" s="6">
        <f t="shared" si="22"/>
        <v>7.1980650571860542E-5</v>
      </c>
    </row>
    <row r="141" spans="1:19">
      <c r="A141">
        <v>133</v>
      </c>
      <c r="B141">
        <f t="shared" si="21"/>
        <v>-2.6800000000000281</v>
      </c>
      <c r="C141">
        <f t="shared" si="19"/>
        <v>146.55999999999977</v>
      </c>
      <c r="D141" s="10">
        <f>EXP(SUMPRODUCT(LN($F141:$S141),AlturaTRI!$C$24:$P$24)+SUMPRODUCT(LN(1-$F141:$S141),1-AlturaTRI!$C$24:$P$24))</f>
        <v>1.6751830670162171E-34</v>
      </c>
      <c r="E141">
        <f t="shared" si="20"/>
        <v>1.3483876241753243E-5</v>
      </c>
      <c r="F141" s="6">
        <f t="shared" si="22"/>
        <v>2.9011304471157276E-4</v>
      </c>
      <c r="G141" s="6">
        <f t="shared" si="22"/>
        <v>2.1742036660545835E-4</v>
      </c>
      <c r="H141" s="6">
        <f t="shared" si="22"/>
        <v>6.6257048538809497E-4</v>
      </c>
      <c r="I141" s="6">
        <f t="shared" si="22"/>
        <v>1.3025324948772649E-3</v>
      </c>
      <c r="J141" s="6">
        <f t="shared" si="22"/>
        <v>8.706965625442163E-4</v>
      </c>
      <c r="K141" s="6">
        <f t="shared" si="22"/>
        <v>4.9484406559840868E-4</v>
      </c>
      <c r="L141" s="6">
        <f t="shared" si="22"/>
        <v>9.3060525244180914E-4</v>
      </c>
      <c r="M141" s="6">
        <f t="shared" si="22"/>
        <v>1.868627324693739E-3</v>
      </c>
      <c r="N141" s="6">
        <f t="shared" si="22"/>
        <v>1.4774331382094464E-2</v>
      </c>
      <c r="O141" s="6">
        <f t="shared" si="22"/>
        <v>2.0593600259162046E-4</v>
      </c>
      <c r="P141" s="6">
        <f t="shared" si="22"/>
        <v>5.4922805425663295E-4</v>
      </c>
      <c r="Q141" s="6">
        <f t="shared" si="22"/>
        <v>2.477773835428128E-5</v>
      </c>
      <c r="R141" s="6">
        <f t="shared" si="22"/>
        <v>1.0782916495763854E-3</v>
      </c>
      <c r="S141" s="6">
        <f t="shared" si="22"/>
        <v>7.3731468774610291E-5</v>
      </c>
    </row>
    <row r="142" spans="1:19">
      <c r="A142">
        <v>134</v>
      </c>
      <c r="B142">
        <f t="shared" si="21"/>
        <v>-2.6700000000000284</v>
      </c>
      <c r="C142">
        <f t="shared" si="19"/>
        <v>146.63999999999976</v>
      </c>
      <c r="D142" s="10">
        <f>EXP(SUMPRODUCT(LN($F142:$S142),AlturaTRI!$C$24:$P$24)+SUMPRODUCT(LN(1-$F142:$S142),1-AlturaTRI!$C$24:$P$24))</f>
        <v>2.0657285314492664E-34</v>
      </c>
      <c r="E142">
        <f t="shared" si="20"/>
        <v>1.3849437515015095E-5</v>
      </c>
      <c r="F142" s="6">
        <f t="shared" si="22"/>
        <v>2.957448092571272E-4</v>
      </c>
      <c r="G142" s="6">
        <f t="shared" si="22"/>
        <v>2.2175477716440033E-4</v>
      </c>
      <c r="H142" s="6">
        <f t="shared" si="22"/>
        <v>6.7441614755828639E-4</v>
      </c>
      <c r="I142" s="6">
        <f t="shared" si="22"/>
        <v>1.3213202470381458E-3</v>
      </c>
      <c r="J142" s="6">
        <f t="shared" si="22"/>
        <v>8.8485355862795217E-4</v>
      </c>
      <c r="K142" s="6">
        <f t="shared" si="22"/>
        <v>5.0325471094070503E-4</v>
      </c>
      <c r="L142" s="6">
        <f t="shared" si="22"/>
        <v>9.5194420920814401E-4</v>
      </c>
      <c r="M142" s="6">
        <f t="shared" si="22"/>
        <v>1.9035237361839465E-3</v>
      </c>
      <c r="N142" s="6">
        <f t="shared" si="22"/>
        <v>1.5122724467823315E-2</v>
      </c>
      <c r="O142" s="6">
        <f t="shared" si="22"/>
        <v>2.1072100694287382E-4</v>
      </c>
      <c r="P142" s="6">
        <f t="shared" si="22"/>
        <v>5.6044795255112126E-4</v>
      </c>
      <c r="Q142" s="6">
        <f t="shared" si="22"/>
        <v>2.5427174580604075E-5</v>
      </c>
      <c r="R142" s="6">
        <f t="shared" si="22"/>
        <v>1.0950962568498904E-3</v>
      </c>
      <c r="S142" s="6">
        <f t="shared" si="22"/>
        <v>7.5524869710730873E-5</v>
      </c>
    </row>
    <row r="143" spans="1:19">
      <c r="A143">
        <v>135</v>
      </c>
      <c r="B143">
        <f t="shared" si="21"/>
        <v>-2.6600000000000286</v>
      </c>
      <c r="C143">
        <f t="shared" si="19"/>
        <v>146.71999999999977</v>
      </c>
      <c r="D143" s="10">
        <f>EXP(SUMPRODUCT(LN($F143:$S143),AlturaTRI!$C$24:$P$24)+SUMPRODUCT(LN(1-$F143:$S143),1-AlturaTRI!$C$24:$P$24))</f>
        <v>2.5472956772838197E-34</v>
      </c>
      <c r="E143">
        <f t="shared" si="20"/>
        <v>1.4223487097536928E-5</v>
      </c>
      <c r="F143" s="6">
        <f t="shared" si="22"/>
        <v>3.0148586639583175E-4</v>
      </c>
      <c r="G143" s="6">
        <f t="shared" si="22"/>
        <v>2.261755773522258E-4</v>
      </c>
      <c r="H143" s="6">
        <f t="shared" si="22"/>
        <v>6.8647344505742944E-4</v>
      </c>
      <c r="I143" s="6">
        <f t="shared" si="22"/>
        <v>1.3403786303650246E-3</v>
      </c>
      <c r="J143" s="6">
        <f t="shared" si="22"/>
        <v>8.9924053167886493E-4</v>
      </c>
      <c r="K143" s="6">
        <f t="shared" si="22"/>
        <v>5.1180823509530769E-4</v>
      </c>
      <c r="L143" s="6">
        <f t="shared" si="22"/>
        <v>9.7377199542556339E-4</v>
      </c>
      <c r="M143" s="6">
        <f t="shared" si="22"/>
        <v>1.9390705683206195E-3</v>
      </c>
      <c r="N143" s="6">
        <f t="shared" si="22"/>
        <v>1.5479203925350566E-2</v>
      </c>
      <c r="O143" s="6">
        <f t="shared" si="22"/>
        <v>2.1561716878241616E-4</v>
      </c>
      <c r="P143" s="6">
        <f t="shared" si="22"/>
        <v>5.718969252406943E-4</v>
      </c>
      <c r="Q143" s="6">
        <f t="shared" si="22"/>
        <v>2.6093632393010095E-5</v>
      </c>
      <c r="R143" s="6">
        <f t="shared" si="22"/>
        <v>1.1121624634947522E-3</v>
      </c>
      <c r="S143" s="6">
        <f t="shared" si="22"/>
        <v>7.7361888902865587E-5</v>
      </c>
    </row>
    <row r="144" spans="1:19">
      <c r="A144">
        <v>136</v>
      </c>
      <c r="B144">
        <f t="shared" si="21"/>
        <v>-2.6500000000000288</v>
      </c>
      <c r="C144">
        <f t="shared" si="19"/>
        <v>146.79999999999978</v>
      </c>
      <c r="D144" s="10">
        <f>EXP(SUMPRODUCT(LN($F144:$S144),AlturaTRI!$C$24:$P$24)+SUMPRODUCT(LN(1-$F144:$S144),1-AlturaTRI!$C$24:$P$24))</f>
        <v>3.1410908591807859E-34</v>
      </c>
      <c r="E144">
        <f t="shared" si="20"/>
        <v>1.4606178427641486E-5</v>
      </c>
      <c r="F144" s="6">
        <f t="shared" si="22"/>
        <v>3.0733833581719024E-4</v>
      </c>
      <c r="G144" s="6">
        <f t="shared" si="22"/>
        <v>2.3068448822327619E-4</v>
      </c>
      <c r="H144" s="6">
        <f t="shared" si="22"/>
        <v>6.9874615372716802E-4</v>
      </c>
      <c r="I144" s="6">
        <f t="shared" si="22"/>
        <v>1.3597115326401329E-3</v>
      </c>
      <c r="J144" s="6">
        <f t="shared" si="22"/>
        <v>9.1386121082551587E-4</v>
      </c>
      <c r="K144" s="6">
        <f t="shared" si="22"/>
        <v>5.2050706275717578E-4</v>
      </c>
      <c r="L144" s="6">
        <f t="shared" si="22"/>
        <v>9.9609978700080292E-4</v>
      </c>
      <c r="M144" s="6">
        <f t="shared" si="22"/>
        <v>1.9752798963180444E-3</v>
      </c>
      <c r="N144" s="6">
        <f t="shared" si="22"/>
        <v>1.5843951289679054E-2</v>
      </c>
      <c r="O144" s="6">
        <f t="shared" si="22"/>
        <v>2.2062706921419258E-4</v>
      </c>
      <c r="P144" s="6">
        <f t="shared" si="22"/>
        <v>5.8357964387783059E-4</v>
      </c>
      <c r="Q144" s="6">
        <f t="shared" si="22"/>
        <v>2.6777557900079722E-5</v>
      </c>
      <c r="R144" s="6">
        <f t="shared" si="22"/>
        <v>1.1294943327016407E-3</v>
      </c>
      <c r="S144" s="6">
        <f t="shared" si="22"/>
        <v>7.9243587047594943E-5</v>
      </c>
    </row>
    <row r="145" spans="1:19">
      <c r="A145">
        <v>137</v>
      </c>
      <c r="B145">
        <f t="shared" si="21"/>
        <v>-2.640000000000029</v>
      </c>
      <c r="C145">
        <f t="shared" si="19"/>
        <v>146.87999999999977</v>
      </c>
      <c r="D145" s="10">
        <f>EXP(SUMPRODUCT(LN($F145:$S145),AlturaTRI!$C$24:$P$24)+SUMPRODUCT(LN(1-$F145:$S145),1-AlturaTRI!$C$24:$P$24))</f>
        <v>3.873259183523452E-34</v>
      </c>
      <c r="E145">
        <f t="shared" si="20"/>
        <v>1.4997666452615587E-5</v>
      </c>
      <c r="F145" s="6">
        <f t="shared" si="22"/>
        <v>3.1330437827063859E-4</v>
      </c>
      <c r="G145" s="6">
        <f t="shared" si="22"/>
        <v>2.3528326508704284E-4</v>
      </c>
      <c r="H145" s="6">
        <f t="shared" si="22"/>
        <v>7.1123811658560597E-4</v>
      </c>
      <c r="I145" s="6">
        <f t="shared" si="22"/>
        <v>1.3793228971890534E-3</v>
      </c>
      <c r="J145" s="6">
        <f t="shared" si="22"/>
        <v>9.287193854425011E-4</v>
      </c>
      <c r="K145" s="6">
        <f t="shared" si="22"/>
        <v>5.293536596830226E-4</v>
      </c>
      <c r="L145" s="6">
        <f t="shared" si="22"/>
        <v>1.0189390143247466E-3</v>
      </c>
      <c r="M145" s="6">
        <f t="shared" si="22"/>
        <v>2.0121640177709244E-3</v>
      </c>
      <c r="N145" s="6">
        <f t="shared" si="22"/>
        <v>1.6217151877962816E-2</v>
      </c>
      <c r="O145" s="6">
        <f t="shared" si="22"/>
        <v>2.2575334922301989E-4</v>
      </c>
      <c r="P145" s="6">
        <f t="shared" si="22"/>
        <v>5.9550087505934963E-4</v>
      </c>
      <c r="Q145" s="6">
        <f t="shared" si="22"/>
        <v>2.7479408900934009E-5</v>
      </c>
      <c r="R145" s="6">
        <f t="shared" si="22"/>
        <v>1.1470959904834909E-3</v>
      </c>
      <c r="S145" s="6">
        <f t="shared" si="22"/>
        <v>8.1171050627041444E-5</v>
      </c>
    </row>
    <row r="146" spans="1:19">
      <c r="A146">
        <v>138</v>
      </c>
      <c r="B146">
        <f t="shared" si="21"/>
        <v>-2.6300000000000292</v>
      </c>
      <c r="C146">
        <f t="shared" si="19"/>
        <v>146.95999999999975</v>
      </c>
      <c r="D146" s="10">
        <f>EXP(SUMPRODUCT(LN($F146:$S146),AlturaTRI!$C$24:$P$24)+SUMPRODUCT(LN(1-$F146:$S146),1-AlturaTRI!$C$24:$P$24))</f>
        <v>4.7760341921012249E-34</v>
      </c>
      <c r="E146">
        <f t="shared" si="20"/>
        <v>1.539810760650401E-5</v>
      </c>
      <c r="F146" s="6">
        <f t="shared" si="22"/>
        <v>3.193861963589166E-4</v>
      </c>
      <c r="G146" s="6">
        <f t="shared" si="22"/>
        <v>2.3997369818869142E-4</v>
      </c>
      <c r="H146" s="6">
        <f t="shared" si="22"/>
        <v>7.2395324501562069E-4</v>
      </c>
      <c r="I146" s="6">
        <f t="shared" si="22"/>
        <v>1.3992167236653121E-3</v>
      </c>
      <c r="J146" s="6">
        <f t="shared" si="22"/>
        <v>9.4381890611645099E-4</v>
      </c>
      <c r="K146" s="6">
        <f t="shared" si="22"/>
        <v>5.3835053338373913E-4</v>
      </c>
      <c r="L146" s="6">
        <f t="shared" si="22"/>
        <v>1.0423013680196213E-3</v>
      </c>
      <c r="M146" s="6">
        <f t="shared" si="22"/>
        <v>2.0497354566819423E-3</v>
      </c>
      <c r="N146" s="6">
        <f t="shared" si="22"/>
        <v>1.6598994854209424E-2</v>
      </c>
      <c r="O146" s="6">
        <f t="shared" si="22"/>
        <v>2.3099871106131795E-4</v>
      </c>
      <c r="P146" s="6">
        <f t="shared" si="22"/>
        <v>6.0766548235089812E-4</v>
      </c>
      <c r="Q146" s="6">
        <f t="shared" si="22"/>
        <v>2.8199655191525388E-5</v>
      </c>
      <c r="R146" s="6">
        <f t="shared" si="22"/>
        <v>1.164971626637773E-3</v>
      </c>
      <c r="S146" s="6">
        <f t="shared" si="22"/>
        <v>8.3145392535312256E-5</v>
      </c>
    </row>
    <row r="147" spans="1:19">
      <c r="A147">
        <v>139</v>
      </c>
      <c r="B147">
        <f t="shared" si="21"/>
        <v>-2.6200000000000294</v>
      </c>
      <c r="C147">
        <f t="shared" si="19"/>
        <v>147.03999999999976</v>
      </c>
      <c r="D147" s="10">
        <f>EXP(SUMPRODUCT(LN($F147:$S147),AlturaTRI!$C$24:$P$24)+SUMPRODUCT(LN(1-$F147:$S147),1-AlturaTRI!$C$24:$P$24))</f>
        <v>5.889155047889571E-34</v>
      </c>
      <c r="E147">
        <f t="shared" si="20"/>
        <v>1.5807659786553876E-5</v>
      </c>
      <c r="F147" s="6">
        <f t="shared" si="22"/>
        <v>3.2558603534669811E-4</v>
      </c>
      <c r="G147" s="6">
        <f t="shared" si="22"/>
        <v>2.4475761340305363E-4</v>
      </c>
      <c r="H147" s="6">
        <f t="shared" si="22"/>
        <v>7.3689551997395202E-4</v>
      </c>
      <c r="I147" s="6">
        <f t="shared" si="22"/>
        <v>1.4193970688458142E-3</v>
      </c>
      <c r="J147" s="6">
        <f t="shared" si="22"/>
        <v>9.5916368562729026E-4</v>
      </c>
      <c r="K147" s="6">
        <f t="shared" si="22"/>
        <v>5.4750023382839244E-4</v>
      </c>
      <c r="L147" s="6">
        <f t="shared" si="22"/>
        <v>1.0661988048137725E-3</v>
      </c>
      <c r="M147" s="6">
        <f t="shared" si="22"/>
        <v>2.0880069675596842E-3</v>
      </c>
      <c r="N147" s="6">
        <f t="shared" si="22"/>
        <v>1.6989673294384014E-2</v>
      </c>
      <c r="O147" s="6">
        <f t="shared" si="22"/>
        <v>2.3636591966783103E-4</v>
      </c>
      <c r="P147" s="6">
        <f t="shared" si="22"/>
        <v>6.2007842825002088E-4</v>
      </c>
      <c r="Q147" s="6">
        <f t="shared" si="22"/>
        <v>2.8938778878950119E-5</v>
      </c>
      <c r="R147" s="6">
        <f t="shared" si="22"/>
        <v>1.1831254957232272E-3</v>
      </c>
      <c r="S147" s="6">
        <f t="shared" si="22"/>
        <v>8.5167752720143288E-5</v>
      </c>
    </row>
    <row r="148" spans="1:19">
      <c r="A148">
        <v>140</v>
      </c>
      <c r="B148">
        <f t="shared" si="21"/>
        <v>-2.6100000000000296</v>
      </c>
      <c r="C148">
        <f t="shared" si="19"/>
        <v>147.11999999999978</v>
      </c>
      <c r="D148" s="10">
        <f>EXP(SUMPRODUCT(LN($F148:$S148),AlturaTRI!$C$24:$P$24)+SUMPRODUCT(LN(1-$F148:$S148),1-AlturaTRI!$C$24:$P$24))</f>
        <v>7.2616134298445262E-34</v>
      </c>
      <c r="E148">
        <f t="shared" si="20"/>
        <v>1.6226482328287638E-5</v>
      </c>
      <c r="F148" s="6">
        <f t="shared" si="22"/>
        <v>3.3190618398475709E-4</v>
      </c>
      <c r="G148" s="6">
        <f t="shared" si="22"/>
        <v>2.4963687294235167E-4</v>
      </c>
      <c r="H148" s="6">
        <f t="shared" si="22"/>
        <v>7.5006899322141224E-4</v>
      </c>
      <c r="I148" s="6">
        <f t="shared" si="22"/>
        <v>1.4398680474372247E-3</v>
      </c>
      <c r="J148" s="6">
        <f t="shared" si="22"/>
        <v>9.747576999449691E-4</v>
      </c>
      <c r="K148" s="6">
        <f t="shared" si="22"/>
        <v>5.568053541599897E-4</v>
      </c>
      <c r="L148" s="6">
        <f t="shared" si="22"/>
        <v>1.0906435535467461E-3</v>
      </c>
      <c r="M148" s="6">
        <f t="shared" si="22"/>
        <v>2.1269915395880799E-3</v>
      </c>
      <c r="N148" s="6">
        <f t="shared" si="22"/>
        <v>1.7389384251876829E-2</v>
      </c>
      <c r="O148" s="6">
        <f t="shared" si="22"/>
        <v>2.4185780411908547E-4</v>
      </c>
      <c r="P148" s="6">
        <f t="shared" si="22"/>
        <v>6.3274477618858191E-4</v>
      </c>
      <c r="Q148" s="6">
        <f t="shared" si="22"/>
        <v>2.9697274703991824E-5</v>
      </c>
      <c r="R148" s="6">
        <f t="shared" si="22"/>
        <v>1.2015619180512529E-3</v>
      </c>
      <c r="S148" s="6">
        <f t="shared" si="22"/>
        <v>8.7239298840108796E-5</v>
      </c>
    </row>
    <row r="149" spans="1:19">
      <c r="A149">
        <v>141</v>
      </c>
      <c r="B149">
        <f t="shared" si="21"/>
        <v>-2.6000000000000298</v>
      </c>
      <c r="C149">
        <f t="shared" si="19"/>
        <v>147.19999999999976</v>
      </c>
      <c r="D149" s="10">
        <f>EXP(SUMPRODUCT(LN($F149:$S149),AlturaTRI!$C$24:$P$24)+SUMPRODUCT(LN(1-$F149:$S149),1-AlturaTRI!$C$24:$P$24))</f>
        <v>8.9538068008569611E-34</v>
      </c>
      <c r="E149">
        <f t="shared" si="20"/>
        <v>1.6654735979183163E-5</v>
      </c>
      <c r="F149" s="6">
        <f t="shared" ref="F149:S158" si="23">1/(1+EXP(-1.7*F$2*($B149-F$3)))</f>
        <v>3.383489753499747E-4</v>
      </c>
      <c r="G149" s="6">
        <f t="shared" si="23"/>
        <v>2.5461337607792504E-4</v>
      </c>
      <c r="H149" s="6">
        <f t="shared" si="23"/>
        <v>7.6347778857459368E-4</v>
      </c>
      <c r="I149" s="6">
        <f t="shared" si="23"/>
        <v>1.4606338328934734E-3</v>
      </c>
      <c r="J149" s="6">
        <f t="shared" si="23"/>
        <v>9.9060498924192402E-4</v>
      </c>
      <c r="K149" s="6">
        <f t="shared" si="23"/>
        <v>5.6626853142319959E-4</v>
      </c>
      <c r="L149" s="6">
        <f t="shared" si="23"/>
        <v>1.1156481213074653E-3</v>
      </c>
      <c r="M149" s="6">
        <f t="shared" si="23"/>
        <v>2.166702400868482E-3</v>
      </c>
      <c r="N149" s="6">
        <f t="shared" si="23"/>
        <v>1.7798328823292554E-2</v>
      </c>
      <c r="O149" s="6">
        <f t="shared" si="23"/>
        <v>2.4747725911432019E-4</v>
      </c>
      <c r="P149" s="6">
        <f t="shared" si="23"/>
        <v>6.4566969257529667E-4</v>
      </c>
      <c r="Q149" s="6">
        <f t="shared" si="23"/>
        <v>3.0475650372111098E-5</v>
      </c>
      <c r="R149" s="6">
        <f t="shared" si="23"/>
        <v>1.2202852806921778E-3</v>
      </c>
      <c r="S149" s="6">
        <f t="shared" si="23"/>
        <v>8.9361226937774698E-5</v>
      </c>
    </row>
    <row r="150" spans="1:19">
      <c r="A150">
        <v>142</v>
      </c>
      <c r="B150">
        <f t="shared" si="21"/>
        <v>-2.5900000000000301</v>
      </c>
      <c r="C150">
        <f t="shared" si="19"/>
        <v>147.27999999999975</v>
      </c>
      <c r="D150" s="10">
        <f>EXP(SUMPRODUCT(LN($F150:$S150),AlturaTRI!$C$24:$P$24)+SUMPRODUCT(LN(1-$F150:$S150),1-AlturaTRI!$C$24:$P$24))</f>
        <v>1.1040192527884855E-33</v>
      </c>
      <c r="E150">
        <f t="shared" si="20"/>
        <v>1.7092582870939978E-5</v>
      </c>
      <c r="F150" s="6">
        <f t="shared" si="23"/>
        <v>3.4491678770148327E-4</v>
      </c>
      <c r="G150" s="6">
        <f t="shared" si="23"/>
        <v>2.5968905987623246E-4</v>
      </c>
      <c r="H150" s="6">
        <f t="shared" si="23"/>
        <v>7.7712610317941992E-4</v>
      </c>
      <c r="I150" s="6">
        <f t="shared" si="23"/>
        <v>1.4816986582445037E-3</v>
      </c>
      <c r="J150" s="6">
        <f t="shared" si="23"/>
        <v>1.0067096589214881E-3</v>
      </c>
      <c r="K150" s="6">
        <f t="shared" si="23"/>
        <v>5.7589244730422875E-4</v>
      </c>
      <c r="L150" s="6">
        <f t="shared" si="23"/>
        <v>1.1412252997083322E-3</v>
      </c>
      <c r="M150" s="6">
        <f t="shared" si="23"/>
        <v>2.2071530227355742E-3</v>
      </c>
      <c r="N150" s="6">
        <f t="shared" si="23"/>
        <v>1.8216712214517303E-2</v>
      </c>
      <c r="O150" s="6">
        <f t="shared" si="23"/>
        <v>2.5322724649466595E-4</v>
      </c>
      <c r="P150" s="6">
        <f t="shared" si="23"/>
        <v>6.5885844887916714E-4</v>
      </c>
      <c r="Q150" s="6">
        <f t="shared" si="23"/>
        <v>3.1274426893103304E-5</v>
      </c>
      <c r="R150" s="6">
        <f t="shared" si="23"/>
        <v>1.2393000384966055E-3</v>
      </c>
      <c r="S150" s="6">
        <f t="shared" si="23"/>
        <v>9.1534762129182675E-5</v>
      </c>
    </row>
    <row r="151" spans="1:19">
      <c r="A151">
        <v>143</v>
      </c>
      <c r="B151">
        <f t="shared" si="21"/>
        <v>-2.5800000000000303</v>
      </c>
      <c r="C151">
        <f t="shared" si="19"/>
        <v>147.35999999999976</v>
      </c>
      <c r="D151" s="10">
        <f>EXP(SUMPRODUCT(LN($F151:$S151),AlturaTRI!$C$24:$P$24)+SUMPRODUCT(LN(1-$F151:$S151),1-AlturaTRI!$C$24:$P$24))</f>
        <v>1.3612559285011394E-33</v>
      </c>
      <c r="E151">
        <f t="shared" si="20"/>
        <v>1.7540186490310931E-5</v>
      </c>
      <c r="F151" s="6">
        <f t="shared" si="23"/>
        <v>3.5161204535325691E-4</v>
      </c>
      <c r="G151" s="6">
        <f t="shared" si="23"/>
        <v>2.6486589994941461E-4</v>
      </c>
      <c r="H151" s="6">
        <f t="shared" si="23"/>
        <v>7.910182088069291E-4</v>
      </c>
      <c r="I151" s="6">
        <f t="shared" si="23"/>
        <v>1.5030668169364189E-3</v>
      </c>
      <c r="J151" s="6">
        <f t="shared" si="23"/>
        <v>1.0230758806625024E-3</v>
      </c>
      <c r="K151" s="6">
        <f t="shared" si="23"/>
        <v>5.8567982888304952E-4</v>
      </c>
      <c r="L151" s="6">
        <f t="shared" si="23"/>
        <v>1.1673881712981496E-3</v>
      </c>
      <c r="M151" s="6">
        <f t="shared" si="23"/>
        <v>2.2483571241482523E-3</v>
      </c>
      <c r="N151" s="6">
        <f t="shared" si="23"/>
        <v>1.8644743807016147E-2</v>
      </c>
      <c r="O151" s="6">
        <f t="shared" si="23"/>
        <v>2.591107967973538E-4</v>
      </c>
      <c r="P151" s="6">
        <f t="shared" si="23"/>
        <v>6.7231642375462715E-4</v>
      </c>
      <c r="Q151" s="6">
        <f t="shared" si="23"/>
        <v>3.209413892964985E-5</v>
      </c>
      <c r="R151" s="6">
        <f t="shared" si="23"/>
        <v>1.2586107151320806E-3</v>
      </c>
      <c r="S151" s="6">
        <f t="shared" si="23"/>
        <v>9.3761159310056519E-5</v>
      </c>
    </row>
    <row r="152" spans="1:19">
      <c r="A152">
        <v>144</v>
      </c>
      <c r="B152">
        <f t="shared" si="21"/>
        <v>-2.5700000000000305</v>
      </c>
      <c r="C152">
        <f t="shared" si="19"/>
        <v>147.43999999999977</v>
      </c>
      <c r="D152" s="10">
        <f>EXP(SUMPRODUCT(LN($F152:$S152),AlturaTRI!$C$24:$P$24)+SUMPRODUCT(LN(1-$F152:$S152),1-AlturaTRI!$C$24:$P$24))</f>
        <v>1.678405921864365E-33</v>
      </c>
      <c r="E152">
        <f t="shared" si="20"/>
        <v>1.7997711648479286E-5</v>
      </c>
      <c r="F152" s="6">
        <f t="shared" si="23"/>
        <v>3.5843721956346027E-4</v>
      </c>
      <c r="G152" s="6">
        <f t="shared" si="23"/>
        <v>2.701459112206957E-4</v>
      </c>
      <c r="H152" s="6">
        <f t="shared" si="23"/>
        <v>8.0515845317165899E-4</v>
      </c>
      <c r="I152" s="6">
        <f t="shared" si="23"/>
        <v>1.5247426636831906E-3</v>
      </c>
      <c r="J152" s="6">
        <f t="shared" si="23"/>
        <v>1.0397078934803823E-3</v>
      </c>
      <c r="K152" s="6">
        <f t="shared" si="23"/>
        <v>5.9563344939818753E-4</v>
      </c>
      <c r="L152" s="6">
        <f t="shared" si="23"/>
        <v>1.1941501161168106E-3</v>
      </c>
      <c r="M152" s="6">
        <f t="shared" si="23"/>
        <v>2.2903286761566852E-3</v>
      </c>
      <c r="N152" s="6">
        <f t="shared" si="23"/>
        <v>1.9082637224310493E-2</v>
      </c>
      <c r="O152" s="6">
        <f t="shared" si="23"/>
        <v>2.6513101084574807E-4</v>
      </c>
      <c r="P152" s="6">
        <f t="shared" si="23"/>
        <v>6.8604910520920169E-4</v>
      </c>
      <c r="Q152" s="6">
        <f t="shared" si="23"/>
        <v>3.2935335154996843E-5</v>
      </c>
      <c r="R152" s="6">
        <f t="shared" si="23"/>
        <v>1.2782219041352655E-3</v>
      </c>
      <c r="S152" s="6">
        <f t="shared" si="23"/>
        <v>9.6041703879139677E-5</v>
      </c>
    </row>
    <row r="153" spans="1:19">
      <c r="A153">
        <v>145</v>
      </c>
      <c r="B153">
        <f t="shared" si="21"/>
        <v>-2.5600000000000307</v>
      </c>
      <c r="C153">
        <f t="shared" si="19"/>
        <v>147.51999999999975</v>
      </c>
      <c r="D153" s="10">
        <f>EXP(SUMPRODUCT(LN($F153:$S153),AlturaTRI!$C$24:$P$24)+SUMPRODUCT(LN(1-$F153:$S153),1-AlturaTRI!$C$24:$P$24))</f>
        <v>2.0694177681690986E-33</v>
      </c>
      <c r="E153">
        <f t="shared" si="20"/>
        <v>1.8465324448961523E-5</v>
      </c>
      <c r="F153" s="6">
        <f t="shared" si="23"/>
        <v>3.6539482944086989E-4</v>
      </c>
      <c r="G153" s="6">
        <f t="shared" si="23"/>
        <v>2.7553114870491961E-4</v>
      </c>
      <c r="H153" s="6">
        <f t="shared" si="23"/>
        <v>8.1955126127301403E-4</v>
      </c>
      <c r="I153" s="6">
        <f t="shared" si="23"/>
        <v>1.5467306153300439E-3</v>
      </c>
      <c r="J153" s="6">
        <f t="shared" si="23"/>
        <v>1.0566100048048678E-3</v>
      </c>
      <c r="K153" s="6">
        <f t="shared" si="23"/>
        <v>6.0575612902426538E-4</v>
      </c>
      <c r="L153" s="6">
        <f t="shared" si="23"/>
        <v>1.2215248183947568E-3</v>
      </c>
      <c r="M153" s="6">
        <f t="shared" si="23"/>
        <v>2.3330819064467474E-3</v>
      </c>
      <c r="N153" s="6">
        <f t="shared" si="23"/>
        <v>1.9530610398581883E-2</v>
      </c>
      <c r="O153" s="6">
        <f t="shared" si="23"/>
        <v>2.712910613760349E-4</v>
      </c>
      <c r="P153" s="6">
        <f t="shared" si="23"/>
        <v>7.0006209281451963E-4</v>
      </c>
      <c r="Q153" s="6">
        <f t="shared" si="23"/>
        <v>3.3798578619999466E-5</v>
      </c>
      <c r="R153" s="6">
        <f t="shared" si="23"/>
        <v>1.2981382699798647E-3</v>
      </c>
      <c r="S153" s="6">
        <f t="shared" si="23"/>
        <v>9.8377712479073376E-5</v>
      </c>
    </row>
    <row r="154" spans="1:19">
      <c r="A154">
        <v>146</v>
      </c>
      <c r="B154">
        <f t="shared" si="21"/>
        <v>-2.5500000000000309</v>
      </c>
      <c r="C154">
        <f t="shared" si="19"/>
        <v>147.59999999999974</v>
      </c>
      <c r="D154" s="10">
        <f>EXP(SUMPRODUCT(LN($F154:$S154),AlturaTRI!$C$24:$P$24)+SUMPRODUCT(LN(1-$F154:$S154),1-AlturaTRI!$C$24:$P$24))</f>
        <v>2.5514858406849492E-33</v>
      </c>
      <c r="E154">
        <f t="shared" si="20"/>
        <v>1.8943192254016751E-5</v>
      </c>
      <c r="F154" s="6">
        <f t="shared" si="23"/>
        <v>3.7248744286869995E-4</v>
      </c>
      <c r="G154" s="6">
        <f t="shared" si="23"/>
        <v>2.8102370830451713E-4</v>
      </c>
      <c r="H154" s="6">
        <f t="shared" si="23"/>
        <v>8.3420113676001587E-4</v>
      </c>
      <c r="I154" s="6">
        <f t="shared" si="23"/>
        <v>1.5690351517287135E-3</v>
      </c>
      <c r="J154" s="6">
        <f t="shared" si="23"/>
        <v>1.0737865915747358E-3</v>
      </c>
      <c r="K154" s="6">
        <f t="shared" si="23"/>
        <v>6.1605073566251933E-4</v>
      </c>
      <c r="L154" s="6">
        <f t="shared" si="23"/>
        <v>1.2495262734002728E-3</v>
      </c>
      <c r="M154" s="6">
        <f t="shared" si="23"/>
        <v>2.3766313039630649E-3</v>
      </c>
      <c r="N154" s="6">
        <f t="shared" si="23"/>
        <v>1.9988885637345022E-2</v>
      </c>
      <c r="O154" s="6">
        <f t="shared" si="23"/>
        <v>2.7759419470138944E-4</v>
      </c>
      <c r="P154" s="6">
        <f t="shared" si="23"/>
        <v>7.1436109996152891E-4</v>
      </c>
      <c r="Q154" s="6">
        <f t="shared" si="23"/>
        <v>3.4684447129776396E-5</v>
      </c>
      <c r="R154" s="6">
        <f t="shared" si="23"/>
        <v>1.3183645491605229E-3</v>
      </c>
      <c r="S154" s="6">
        <f t="shared" si="23"/>
        <v>1.0077053375524448E-4</v>
      </c>
    </row>
    <row r="155" spans="1:19">
      <c r="A155">
        <v>147</v>
      </c>
      <c r="B155">
        <f t="shared" si="21"/>
        <v>-2.5400000000000311</v>
      </c>
      <c r="C155">
        <f t="shared" si="19"/>
        <v>147.67999999999975</v>
      </c>
      <c r="D155" s="10">
        <f>EXP(SUMPRODUCT(LN($F155:$S155),AlturaTRI!$C$24:$P$24)+SUMPRODUCT(LN(1-$F155:$S155),1-AlturaTRI!$C$24:$P$24))</f>
        <v>3.1458052582036628E-33</v>
      </c>
      <c r="E155">
        <f t="shared" si="20"/>
        <v>1.9431483649544267E-5</v>
      </c>
      <c r="F155" s="6">
        <f t="shared" si="23"/>
        <v>3.7971767744615241E-4</v>
      </c>
      <c r="G155" s="6">
        <f t="shared" si="23"/>
        <v>2.8662572762120405E-4</v>
      </c>
      <c r="H155" s="6">
        <f t="shared" si="23"/>
        <v>8.4911266331981678E-4</v>
      </c>
      <c r="I155" s="6">
        <f t="shared" si="23"/>
        <v>1.5916608166246825E-3</v>
      </c>
      <c r="J155" s="6">
        <f t="shared" si="23"/>
        <v>1.0912421013497078E-3</v>
      </c>
      <c r="K155" s="6">
        <f t="shared" si="23"/>
        <v>6.2652018574449594E-4</v>
      </c>
      <c r="L155" s="6">
        <f t="shared" si="23"/>
        <v>1.2781687944377312E-3</v>
      </c>
      <c r="M155" s="6">
        <f t="shared" si="23"/>
        <v>2.4209916236118704E-3</v>
      </c>
      <c r="N155" s="6">
        <f t="shared" si="23"/>
        <v>2.0457689690129472E-2</v>
      </c>
      <c r="O155" s="6">
        <f t="shared" si="23"/>
        <v>2.8404373241449265E-4</v>
      </c>
      <c r="P155" s="6">
        <f t="shared" si="23"/>
        <v>7.2895195616076984E-4</v>
      </c>
      <c r="Q155" s="6">
        <f t="shared" si="23"/>
        <v>3.5593533630227025E-5</v>
      </c>
      <c r="R155" s="6">
        <f t="shared" si="23"/>
        <v>1.3389055512929094E-3</v>
      </c>
      <c r="S155" s="6">
        <f t="shared" si="23"/>
        <v>1.0322154913303324E-4</v>
      </c>
    </row>
    <row r="156" spans="1:19">
      <c r="A156">
        <v>148</v>
      </c>
      <c r="B156">
        <f t="shared" si="21"/>
        <v>-2.5300000000000313</v>
      </c>
      <c r="C156">
        <f t="shared" si="19"/>
        <v>147.75999999999976</v>
      </c>
      <c r="D156" s="10">
        <f>EXP(SUMPRODUCT(LN($F156:$S156),AlturaTRI!$C$24:$P$24)+SUMPRODUCT(LN(1-$F156:$S156),1-AlturaTRI!$C$24:$P$24))</f>
        <v>3.87850226233473E-33</v>
      </c>
      <c r="E156">
        <f t="shared" si="20"/>
        <v>1.9930368408451241E-5</v>
      </c>
      <c r="F156" s="6">
        <f t="shared" si="23"/>
        <v>3.8708820144803903E-4</v>
      </c>
      <c r="G156" s="6">
        <f t="shared" si="23"/>
        <v>2.9233938678372101E-4</v>
      </c>
      <c r="H156" s="6">
        <f t="shared" si="23"/>
        <v>8.6429050609039418E-4</v>
      </c>
      <c r="I156" s="6">
        <f t="shared" si="23"/>
        <v>1.6146122185565976E-3</v>
      </c>
      <c r="J156" s="6">
        <f t="shared" si="23"/>
        <v>1.1089810534398331E-3</v>
      </c>
      <c r="K156" s="6">
        <f t="shared" si="23"/>
        <v>6.3716744504914674E-4</v>
      </c>
      <c r="L156" s="6">
        <f t="shared" si="23"/>
        <v>1.3074670199999707E-3</v>
      </c>
      <c r="M156" s="6">
        <f t="shared" si="23"/>
        <v>2.4661778910449361E-3</v>
      </c>
      <c r="N156" s="6">
        <f t="shared" si="23"/>
        <v>2.0937253815105666E-2</v>
      </c>
      <c r="O156" s="6">
        <f t="shared" si="23"/>
        <v>2.9064307312925893E-4</v>
      </c>
      <c r="P156" s="6">
        <f t="shared" si="23"/>
        <v>7.4384060938858664E-4</v>
      </c>
      <c r="Q156" s="6">
        <f t="shared" si="23"/>
        <v>3.6526446604667767E-5</v>
      </c>
      <c r="R156" s="6">
        <f t="shared" si="23"/>
        <v>1.3597661602302474E-3</v>
      </c>
      <c r="S156" s="6">
        <f t="shared" si="23"/>
        <v>1.0573217361390743E-4</v>
      </c>
    </row>
    <row r="157" spans="1:19">
      <c r="A157">
        <v>149</v>
      </c>
      <c r="B157">
        <f t="shared" si="21"/>
        <v>-2.5200000000000315</v>
      </c>
      <c r="C157">
        <f t="shared" si="19"/>
        <v>147.83999999999975</v>
      </c>
      <c r="D157" s="10">
        <f>EXP(SUMPRODUCT(LN($F157:$S157),AlturaTRI!$C$24:$P$24)+SUMPRODUCT(LN(1-$F157:$S157),1-AlturaTRI!$C$24:$P$24))</f>
        <v>4.7817808234159397E-33</v>
      </c>
      <c r="E157">
        <f t="shared" si="20"/>
        <v>2.0440017452473251E-5</v>
      </c>
      <c r="F157" s="6">
        <f t="shared" si="23"/>
        <v>3.9460173480280482E-4</v>
      </c>
      <c r="G157" s="6">
        <f t="shared" si="23"/>
        <v>2.9816690929192549E-4</v>
      </c>
      <c r="H157" s="6">
        <f t="shared" si="23"/>
        <v>8.7973941309782812E-4</v>
      </c>
      <c r="I157" s="6">
        <f t="shared" si="23"/>
        <v>1.6378940317679843E-3</v>
      </c>
      <c r="J157" s="6">
        <f t="shared" si="23"/>
        <v>1.127008040052597E-3</v>
      </c>
      <c r="K157" s="6">
        <f t="shared" si="23"/>
        <v>6.4799552953353741E-4</v>
      </c>
      <c r="L157" s="6">
        <f t="shared" si="23"/>
        <v>1.3374359210780464E-3</v>
      </c>
      <c r="M157" s="6">
        <f t="shared" si="23"/>
        <v>2.5122054075258529E-3</v>
      </c>
      <c r="N157" s="6">
        <f t="shared" si="23"/>
        <v>2.1427813845587146E-2</v>
      </c>
      <c r="O157" s="6">
        <f t="shared" si="23"/>
        <v>2.9739569426268076E-4</v>
      </c>
      <c r="P157" s="6">
        <f t="shared" si="23"/>
        <v>7.5903312848017929E-4</v>
      </c>
      <c r="Q157" s="6">
        <f t="shared" si="23"/>
        <v>3.7483810480853878E-5</v>
      </c>
      <c r="R157" s="6">
        <f t="shared" si="23"/>
        <v>1.380951335196488E-3</v>
      </c>
      <c r="S157" s="6">
        <f t="shared" si="23"/>
        <v>1.0830385659082005E-4</v>
      </c>
    </row>
    <row r="158" spans="1:19">
      <c r="A158">
        <v>150</v>
      </c>
      <c r="B158">
        <f t="shared" si="21"/>
        <v>-2.5100000000000318</v>
      </c>
      <c r="C158">
        <f t="shared" si="19"/>
        <v>147.91999999999973</v>
      </c>
      <c r="D158" s="10">
        <f>EXP(SUMPRODUCT(LN($F158:$S158),AlturaTRI!$C$24:$P$24)+SUMPRODUCT(LN(1-$F158:$S158),1-AlturaTRI!$C$24:$P$24))</f>
        <v>5.8953356945142452E-33</v>
      </c>
      <c r="E158">
        <f t="shared" si="20"/>
        <v>2.0960602812430905E-5</v>
      </c>
      <c r="F158" s="6">
        <f t="shared" si="23"/>
        <v>4.0226105008931551E-4</v>
      </c>
      <c r="G158" s="6">
        <f t="shared" si="23"/>
        <v>3.0411056287756266E-4</v>
      </c>
      <c r="H158" s="6">
        <f t="shared" si="23"/>
        <v>8.9546421671856801E-4</v>
      </c>
      <c r="I158" s="6">
        <f t="shared" si="23"/>
        <v>1.6615109971314377E-3</v>
      </c>
      <c r="J158" s="6">
        <f t="shared" si="23"/>
        <v>1.1453277274580242E-3</v>
      </c>
      <c r="K158" s="6">
        <f t="shared" si="23"/>
        <v>6.5900750617739489E-4</v>
      </c>
      <c r="L158" s="6">
        <f t="shared" si="23"/>
        <v>1.3680908086316495E-3</v>
      </c>
      <c r="M158" s="6">
        <f t="shared" si="23"/>
        <v>2.5590897548799052E-3</v>
      </c>
      <c r="N158" s="6">
        <f t="shared" si="23"/>
        <v>2.1929610256336867E-2</v>
      </c>
      <c r="O158" s="6">
        <f t="shared" si="23"/>
        <v>3.043051538577018E-4</v>
      </c>
      <c r="P158" s="6">
        <f t="shared" si="23"/>
        <v>7.745357055703977E-4</v>
      </c>
      <c r="Q158" s="6">
        <f t="shared" si="23"/>
        <v>3.8466266048656508E-5</v>
      </c>
      <c r="R158" s="6">
        <f t="shared" si="23"/>
        <v>1.4024661119363894E-3</v>
      </c>
      <c r="S158" s="6">
        <f t="shared" si="23"/>
        <v>1.1093808268337275E-4</v>
      </c>
    </row>
    <row r="159" spans="1:19">
      <c r="A159">
        <v>151</v>
      </c>
      <c r="B159">
        <f t="shared" si="21"/>
        <v>-2.500000000000032</v>
      </c>
      <c r="C159">
        <f t="shared" si="19"/>
        <v>147.99999999999974</v>
      </c>
      <c r="D159" s="10">
        <f>EXP(SUMPRODUCT(LN($F159:$S159),AlturaTRI!$C$24:$P$24)+SUMPRODUCT(LN(1-$F159:$S159),1-AlturaTRI!$C$24:$P$24))</f>
        <v>7.2680937877135108E-33</v>
      </c>
      <c r="E159">
        <f t="shared" si="20"/>
        <v>2.1492297586906689E-5</v>
      </c>
      <c r="F159" s="6">
        <f t="shared" ref="F159:S168" si="24">1/(1+EXP(-1.7*F$2*($B159-F$3)))</f>
        <v>4.1006897355274919E-4</v>
      </c>
      <c r="G159" s="6">
        <f t="shared" si="24"/>
        <v>3.1017266038203264E-4</v>
      </c>
      <c r="H159" s="6">
        <f t="shared" si="24"/>
        <v>9.1146983516713167E-4</v>
      </c>
      <c r="I159" s="6">
        <f t="shared" si="24"/>
        <v>1.6854679230854587E-3</v>
      </c>
      <c r="J159" s="6">
        <f t="shared" si="24"/>
        <v>1.1639448571720619E-3</v>
      </c>
      <c r="K159" s="6">
        <f t="shared" si="24"/>
        <v>6.7020649384171764E-4</v>
      </c>
      <c r="L159" s="6">
        <f t="shared" si="24"/>
        <v>1.3994473412235612E-3</v>
      </c>
      <c r="M159" s="6">
        <f t="shared" si="24"/>
        <v>2.6068468005288497E-3</v>
      </c>
      <c r="N159" s="6">
        <f t="shared" si="24"/>
        <v>2.2442888229601454E-2</v>
      </c>
      <c r="O159" s="6">
        <f t="shared" si="24"/>
        <v>3.1137509244804777E-4</v>
      </c>
      <c r="P159" s="6">
        <f t="shared" si="24"/>
        <v>7.9035465858320658E-4</v>
      </c>
      <c r="Q159" s="6">
        <f t="shared" si="24"/>
        <v>3.9474470888675249E-5</v>
      </c>
      <c r="R159" s="6">
        <f t="shared" si="24"/>
        <v>1.4243156038827331E-3</v>
      </c>
      <c r="S159" s="6">
        <f t="shared" si="24"/>
        <v>1.1363637259322794E-4</v>
      </c>
    </row>
    <row r="160" spans="1:19">
      <c r="A160">
        <v>152</v>
      </c>
      <c r="B160">
        <f t="shared" si="21"/>
        <v>-2.4900000000000322</v>
      </c>
      <c r="C160">
        <f t="shared" si="19"/>
        <v>148.07999999999976</v>
      </c>
      <c r="D160" s="10">
        <f>EXP(SUMPRODUCT(LN($F160:$S160),AlturaTRI!$C$24:$P$24)+SUMPRODUCT(LN(1-$F160:$S160),1-AlturaTRI!$C$24:$P$24))</f>
        <v>8.9603601040789205E-33</v>
      </c>
      <c r="E160">
        <f t="shared" si="20"/>
        <v>2.20352758993266E-5</v>
      </c>
      <c r="F160" s="6">
        <f t="shared" si="24"/>
        <v>4.180283861399691E-4</v>
      </c>
      <c r="G160" s="6">
        <f t="shared" si="24"/>
        <v>3.1635556065149283E-4</v>
      </c>
      <c r="H160" s="6">
        <f t="shared" si="24"/>
        <v>9.2776127400963782E-4</v>
      </c>
      <c r="I160" s="6">
        <f t="shared" si="24"/>
        <v>1.7097696865840616E-3</v>
      </c>
      <c r="J160" s="6">
        <f t="shared" si="24"/>
        <v>1.1828642471584899E-3</v>
      </c>
      <c r="K160" s="6">
        <f t="shared" si="24"/>
        <v>6.8159566414167732E-4</v>
      </c>
      <c r="L160" s="6">
        <f t="shared" si="24"/>
        <v>1.4315215328215619E-3</v>
      </c>
      <c r="M160" s="6">
        <f t="shared" si="24"/>
        <v>2.655492702611886E-3</v>
      </c>
      <c r="N160" s="6">
        <f t="shared" si="24"/>
        <v>2.29678977207926E-2</v>
      </c>
      <c r="O160" s="6">
        <f t="shared" si="24"/>
        <v>3.1860923496598495E-4</v>
      </c>
      <c r="P160" s="6">
        <f t="shared" si="24"/>
        <v>8.0649643377077795E-4</v>
      </c>
      <c r="Q160" s="6">
        <f t="shared" si="24"/>
        <v>4.0509099812071404E-5</v>
      </c>
      <c r="R160" s="6">
        <f t="shared" si="24"/>
        <v>1.446505003340912E-3</v>
      </c>
      <c r="S160" s="6">
        <f t="shared" si="24"/>
        <v>1.1640028398025287E-4</v>
      </c>
    </row>
    <row r="161" spans="1:19">
      <c r="A161">
        <v>153</v>
      </c>
      <c r="B161">
        <f t="shared" si="21"/>
        <v>-2.4800000000000324</v>
      </c>
      <c r="C161">
        <f t="shared" si="19"/>
        <v>148.15999999999974</v>
      </c>
      <c r="D161" s="10">
        <f>EXP(SUMPRODUCT(LN($F161:$S161),AlturaTRI!$C$24:$P$24)+SUMPRODUCT(LN(1-$F161:$S161),1-AlturaTRI!$C$24:$P$24))</f>
        <v>1.1046462134434112E-32</v>
      </c>
      <c r="E161">
        <f t="shared" si="20"/>
        <v>2.2589712853432099E-5</v>
      </c>
      <c r="F161" s="6">
        <f t="shared" si="24"/>
        <v>4.2614222455473067E-4</v>
      </c>
      <c r="G161" s="6">
        <f t="shared" si="24"/>
        <v>3.2266166944963209E-4</v>
      </c>
      <c r="H161" s="6">
        <f t="shared" si="24"/>
        <v>9.4434362770363098E-4</v>
      </c>
      <c r="I161" s="6">
        <f t="shared" si="24"/>
        <v>1.7344212340593677E-3</v>
      </c>
      <c r="J161" s="6">
        <f t="shared" si="24"/>
        <v>1.2020907930496707E-3</v>
      </c>
      <c r="K161" s="6">
        <f t="shared" si="24"/>
        <v>6.9317824233404511E-4</v>
      </c>
      <c r="L161" s="6">
        <f t="shared" si="24"/>
        <v>1.4643297607712842E-3</v>
      </c>
      <c r="M161" s="6">
        <f t="shared" si="24"/>
        <v>2.7050439151941621E-3</v>
      </c>
      <c r="N161" s="6">
        <f t="shared" si="24"/>
        <v>2.3504893523730988E-2</v>
      </c>
      <c r="O161" s="6">
        <f t="shared" si="24"/>
        <v>3.2601139269396802E-4</v>
      </c>
      <c r="P161" s="6">
        <f t="shared" si="24"/>
        <v>8.2296760830315673E-4</v>
      </c>
      <c r="Q161" s="6">
        <f t="shared" si="24"/>
        <v>4.1570845311914768E-5</v>
      </c>
      <c r="R161" s="6">
        <f t="shared" si="24"/>
        <v>1.4690395826911556E-3</v>
      </c>
      <c r="S161" s="6">
        <f t="shared" si="24"/>
        <v>1.192314123599025E-4</v>
      </c>
    </row>
    <row r="162" spans="1:19">
      <c r="A162">
        <v>154</v>
      </c>
      <c r="B162">
        <f t="shared" si="21"/>
        <v>-2.4700000000000326</v>
      </c>
      <c r="C162">
        <f t="shared" si="19"/>
        <v>148.23999999999972</v>
      </c>
      <c r="D162" s="10">
        <f>EXP(SUMPRODUCT(LN($F162:$S162),AlturaTRI!$C$24:$P$24)+SUMPRODUCT(LN(1-$F162:$S162),1-AlturaTRI!$C$24:$P$24))</f>
        <v>1.3618008433300491E-32</v>
      </c>
      <c r="E162">
        <f t="shared" si="20"/>
        <v>2.315578448712862E-5</v>
      </c>
      <c r="F162" s="6">
        <f t="shared" si="24"/>
        <v>4.3441348233311179E-4</v>
      </c>
      <c r="G162" s="6">
        <f t="shared" si="24"/>
        <v>3.2909344038846238E-4</v>
      </c>
      <c r="H162" s="6">
        <f t="shared" si="24"/>
        <v>9.6122208116462967E-4</v>
      </c>
      <c r="I162" s="6">
        <f t="shared" si="24"/>
        <v>1.7594275823972971E-3</v>
      </c>
      <c r="J162" s="6">
        <f t="shared" si="24"/>
        <v>1.2216294693863871E-3</v>
      </c>
      <c r="K162" s="6">
        <f t="shared" si="24"/>
        <v>7.0495750821937661E-4</v>
      </c>
      <c r="L162" s="6">
        <f t="shared" si="24"/>
        <v>1.4978887739435552E-3</v>
      </c>
      <c r="M162" s="6">
        <f t="shared" si="24"/>
        <v>2.7555171935641073E-3</v>
      </c>
      <c r="N162" s="6">
        <f t="shared" si="24"/>
        <v>2.4054135335362832E-2</v>
      </c>
      <c r="O162" s="6">
        <f t="shared" si="24"/>
        <v>3.3358546526119357E-4</v>
      </c>
      <c r="P162" s="6">
        <f t="shared" si="24"/>
        <v>8.3977489290948935E-4</v>
      </c>
      <c r="Q162" s="6">
        <f t="shared" si="24"/>
        <v>4.2660418026346531E-5</v>
      </c>
      <c r="R162" s="6">
        <f t="shared" si="24"/>
        <v>1.4919246956086151E-3</v>
      </c>
      <c r="S162" s="6">
        <f t="shared" si="24"/>
        <v>1.2213139202234765E-4</v>
      </c>
    </row>
    <row r="163" spans="1:19">
      <c r="A163">
        <v>155</v>
      </c>
      <c r="B163">
        <f t="shared" si="21"/>
        <v>-2.4600000000000328</v>
      </c>
      <c r="C163">
        <f t="shared" si="19"/>
        <v>148.31999999999974</v>
      </c>
      <c r="D163" s="10">
        <f>EXP(SUMPRODUCT(LN($F163:$S163),AlturaTRI!$C$24:$P$24)+SUMPRODUCT(LN(1-$F163:$S163),1-AlturaTRI!$C$24:$P$24))</f>
        <v>1.6787903902356416E-32</v>
      </c>
      <c r="E163">
        <f t="shared" si="20"/>
        <v>2.3733667724697567E-5</v>
      </c>
      <c r="F163" s="6">
        <f t="shared" si="24"/>
        <v>4.4284521093953589E-4</v>
      </c>
      <c r="G163" s="6">
        <f t="shared" si="24"/>
        <v>3.3565337587747925E-4</v>
      </c>
      <c r="H163" s="6">
        <f t="shared" si="24"/>
        <v>9.7840191135983769E-4</v>
      </c>
      <c r="I163" s="6">
        <f t="shared" si="24"/>
        <v>1.784793819926572E-3</v>
      </c>
      <c r="J163" s="6">
        <f t="shared" si="24"/>
        <v>1.2414853308770847E-3</v>
      </c>
      <c r="K163" s="6">
        <f t="shared" si="24"/>
        <v>7.1693679705920178E-4</v>
      </c>
      <c r="L163" s="6">
        <f t="shared" si="24"/>
        <v>1.5322157010598514E-3</v>
      </c>
      <c r="M163" s="6">
        <f t="shared" si="24"/>
        <v>2.8069295996209719E-3</v>
      </c>
      <c r="N163" s="6">
        <f t="shared" si="24"/>
        <v>2.4615887819854954E-2</v>
      </c>
      <c r="O163" s="6">
        <f t="shared" si="24"/>
        <v>3.4133544268606365E-4</v>
      </c>
      <c r="P163" s="6">
        <f t="shared" si="24"/>
        <v>8.5692513457181466E-4</v>
      </c>
      <c r="Q163" s="6">
        <f t="shared" si="24"/>
        <v>4.3778547213865272E-5</v>
      </c>
      <c r="R163" s="6">
        <f t="shared" si="24"/>
        <v>1.5151657783015794E-3</v>
      </c>
      <c r="S163" s="6">
        <f t="shared" si="24"/>
        <v>1.2510189697387985E-4</v>
      </c>
    </row>
    <row r="164" spans="1:19">
      <c r="A164">
        <v>156</v>
      </c>
      <c r="B164">
        <f t="shared" si="21"/>
        <v>-2.450000000000033</v>
      </c>
      <c r="C164">
        <f t="shared" si="19"/>
        <v>148.39999999999975</v>
      </c>
      <c r="D164" s="10">
        <f>EXP(SUMPRODUCT(LN($F164:$S164),AlturaTRI!$C$24:$P$24)+SUMPRODUCT(LN(1-$F164:$S164),1-AlturaTRI!$C$24:$P$24))</f>
        <v>2.0695297371422906E-32</v>
      </c>
      <c r="E164">
        <f t="shared" si="20"/>
        <v>2.4323540327359801E-5</v>
      </c>
      <c r="F164" s="6">
        <f t="shared" si="24"/>
        <v>4.5144052088378744E-4</v>
      </c>
      <c r="G164" s="6">
        <f t="shared" si="24"/>
        <v>3.4234402809154885E-4</v>
      </c>
      <c r="H164" s="6">
        <f t="shared" si="24"/>
        <v>9.9588848892949813E-4</v>
      </c>
      <c r="I164" s="6">
        <f t="shared" si="24"/>
        <v>1.8105251074211702E-3</v>
      </c>
      <c r="J164" s="6">
        <f t="shared" si="24"/>
        <v>1.2616635136767861E-3</v>
      </c>
      <c r="K164" s="6">
        <f t="shared" si="24"/>
        <v>7.2911950050845312E-4</v>
      </c>
      <c r="L164" s="6">
        <f t="shared" si="24"/>
        <v>1.5673280591995359E-3</v>
      </c>
      <c r="M164" s="6">
        <f t="shared" si="24"/>
        <v>2.8592985073538934E-3</v>
      </c>
      <c r="N164" s="6">
        <f t="shared" si="24"/>
        <v>2.5190420671968868E-2</v>
      </c>
      <c r="O164" s="6">
        <f t="shared" si="24"/>
        <v>3.4926540746562106E-4</v>
      </c>
      <c r="P164" s="6">
        <f t="shared" si="24"/>
        <v>8.7442531927242465E-4</v>
      </c>
      <c r="Q164" s="6">
        <f t="shared" si="24"/>
        <v>4.4925981241054583E-5</v>
      </c>
      <c r="R164" s="6">
        <f t="shared" si="24"/>
        <v>1.5387683507680629E-3</v>
      </c>
      <c r="S164" s="6">
        <f t="shared" si="24"/>
        <v>1.2814464190112536E-4</v>
      </c>
    </row>
    <row r="165" spans="1:19">
      <c r="A165">
        <v>157</v>
      </c>
      <c r="B165">
        <f t="shared" si="21"/>
        <v>-2.4400000000000333</v>
      </c>
      <c r="C165">
        <f t="shared" si="19"/>
        <v>148.47999999999973</v>
      </c>
      <c r="D165" s="10">
        <f>EXP(SUMPRODUCT(LN($F165:$S165),AlturaTRI!$C$24:$P$24)+SUMPRODUCT(LN(1-$F165:$S165),1-AlturaTRI!$C$24:$P$24))</f>
        <v>2.5511677773541291E-32</v>
      </c>
      <c r="E165">
        <f t="shared" si="20"/>
        <v>2.4925580842179156E-5</v>
      </c>
      <c r="F165" s="6">
        <f t="shared" si="24"/>
        <v>4.6020258285940614E-4</v>
      </c>
      <c r="G165" s="6">
        <f t="shared" si="24"/>
        <v>3.4916799995789204E-4</v>
      </c>
      <c r="H165" s="6">
        <f t="shared" si="24"/>
        <v>1.0136872798363243E-3</v>
      </c>
      <c r="I165" s="6">
        <f t="shared" si="24"/>
        <v>1.8366266791164036E-3</v>
      </c>
      <c r="J165" s="6">
        <f t="shared" si="24"/>
        <v>1.2821692366859784E-3</v>
      </c>
      <c r="K165" s="6">
        <f t="shared" si="24"/>
        <v>7.4150906756338718E-4</v>
      </c>
      <c r="L165" s="6">
        <f t="shared" si="24"/>
        <v>1.6032437624926305E-3</v>
      </c>
      <c r="M165" s="6">
        <f t="shared" si="24"/>
        <v>2.9126416084139161E-3</v>
      </c>
      <c r="N165" s="6">
        <f t="shared" si="24"/>
        <v>2.5778008679609679E-2</v>
      </c>
      <c r="O165" s="6">
        <f t="shared" si="24"/>
        <v>3.5737953671301085E-4</v>
      </c>
      <c r="P165" s="6">
        <f t="shared" si="24"/>
        <v>8.9228257479583223E-4</v>
      </c>
      <c r="Q165" s="6">
        <f t="shared" si="24"/>
        <v>4.6103488083076934E-5</v>
      </c>
      <c r="R165" s="6">
        <f t="shared" si="24"/>
        <v>1.5627380180710405E-3</v>
      </c>
      <c r="S165" s="6">
        <f t="shared" si="24"/>
        <v>1.3126138315862077E-4</v>
      </c>
    </row>
    <row r="166" spans="1:19">
      <c r="A166">
        <v>158</v>
      </c>
      <c r="B166">
        <f t="shared" si="21"/>
        <v>-2.4300000000000335</v>
      </c>
      <c r="C166">
        <f t="shared" si="19"/>
        <v>148.55999999999972</v>
      </c>
      <c r="D166" s="10">
        <f>EXP(SUMPRODUCT(LN($F166:$S166),AlturaTRI!$C$24:$P$24)+SUMPRODUCT(LN(1-$F166:$S166),1-AlturaTRI!$C$24:$P$24))</f>
        <v>3.144838534804801E-32</v>
      </c>
      <c r="E166">
        <f t="shared" si="20"/>
        <v>2.5539968549295735E-5</v>
      </c>
      <c r="F166" s="6">
        <f t="shared" si="24"/>
        <v>4.6913462890387213E-4</v>
      </c>
      <c r="G166" s="6">
        <f t="shared" si="24"/>
        <v>3.5612794616252872E-4</v>
      </c>
      <c r="H166" s="6">
        <f t="shared" si="24"/>
        <v>1.0318038470434987E-3</v>
      </c>
      <c r="I166" s="6">
        <f t="shared" si="24"/>
        <v>1.8631038437388213E-3</v>
      </c>
      <c r="J166" s="6">
        <f t="shared" si="24"/>
        <v>1.3030078028697831E-3</v>
      </c>
      <c r="K166" s="6">
        <f t="shared" si="24"/>
        <v>7.5410900552524778E-4</v>
      </c>
      <c r="L166" s="6">
        <f t="shared" si="24"/>
        <v>1.639981131001935E-3</v>
      </c>
      <c r="M166" s="6">
        <f t="shared" si="24"/>
        <v>2.9669769177802833E-3</v>
      </c>
      <c r="N166" s="6">
        <f t="shared" si="24"/>
        <v>2.63789317854401E-2</v>
      </c>
      <c r="O166" s="6">
        <f t="shared" si="24"/>
        <v>3.6568210434406663E-4</v>
      </c>
      <c r="P166" s="6">
        <f t="shared" si="24"/>
        <v>9.1050417358640753E-4</v>
      </c>
      <c r="Q166" s="6">
        <f t="shared" si="24"/>
        <v>4.7311855837266631E-5</v>
      </c>
      <c r="R166" s="6">
        <f t="shared" si="24"/>
        <v>1.5870804716325679E-3</v>
      </c>
      <c r="S166" s="6">
        <f t="shared" si="24"/>
        <v>1.3445391978031651E-4</v>
      </c>
    </row>
    <row r="167" spans="1:19">
      <c r="A167">
        <v>159</v>
      </c>
      <c r="B167">
        <f t="shared" si="21"/>
        <v>-2.4200000000000337</v>
      </c>
      <c r="C167">
        <f t="shared" si="19"/>
        <v>148.63999999999973</v>
      </c>
      <c r="D167" s="10">
        <f>EXP(SUMPRODUCT(LN($F167:$S167),AlturaTRI!$C$24:$P$24)+SUMPRODUCT(LN(1-$F167:$S167),1-AlturaTRI!$C$24:$P$24))</f>
        <v>3.8765866053287152E-32</v>
      </c>
      <c r="E167">
        <f t="shared" si="20"/>
        <v>2.6166883407479503E-5</v>
      </c>
      <c r="F167" s="6">
        <f t="shared" si="24"/>
        <v>4.7823995358098407E-4</v>
      </c>
      <c r="G167" s="6">
        <f t="shared" si="24"/>
        <v>3.6322657417657268E-4</v>
      </c>
      <c r="H167" s="6">
        <f t="shared" si="24"/>
        <v>1.0502438522217111E-3</v>
      </c>
      <c r="I167" s="6">
        <f t="shared" si="24"/>
        <v>1.8899619855500618E-3</v>
      </c>
      <c r="J167" s="6">
        <f t="shared" si="24"/>
        <v>1.3241846005976855E-3</v>
      </c>
      <c r="K167" s="6">
        <f t="shared" si="24"/>
        <v>7.6692288097992526E-4</v>
      </c>
      <c r="L167" s="6">
        <f t="shared" si="24"/>
        <v>1.6775588997983643E-3</v>
      </c>
      <c r="M167" s="6">
        <f t="shared" si="24"/>
        <v>3.0223227795224449E-3</v>
      </c>
      <c r="N167" s="6">
        <f t="shared" si="24"/>
        <v>2.6993475147444424E-2</v>
      </c>
      <c r="O167" s="6">
        <f t="shared" si="24"/>
        <v>3.7417748331413465E-4</v>
      </c>
      <c r="P167" s="6">
        <f t="shared" si="24"/>
        <v>9.2909753566274001E-4</v>
      </c>
      <c r="Q167" s="6">
        <f t="shared" si="24"/>
        <v>4.8551893250166213E-5</v>
      </c>
      <c r="R167" s="6">
        <f t="shared" si="24"/>
        <v>1.611801490547066E-3</v>
      </c>
      <c r="S167" s="6">
        <f t="shared" si="24"/>
        <v>1.3772409451557924E-4</v>
      </c>
    </row>
    <row r="168" spans="1:19">
      <c r="A168">
        <v>160</v>
      </c>
      <c r="B168">
        <f t="shared" si="21"/>
        <v>-2.4100000000000339</v>
      </c>
      <c r="C168">
        <f t="shared" si="19"/>
        <v>148.71999999999974</v>
      </c>
      <c r="D168" s="10">
        <f>EXP(SUMPRODUCT(LN($F168:$S168),AlturaTRI!$C$24:$P$24)+SUMPRODUCT(LN(1-$F168:$S168),1-AlturaTRI!$C$24:$P$24))</f>
        <v>4.7785073414334002E-32</v>
      </c>
      <c r="E168">
        <f t="shared" si="20"/>
        <v>2.6806505997995596E-5</v>
      </c>
      <c r="F168" s="6">
        <f t="shared" si="24"/>
        <v>4.8752191518585747E-4</v>
      </c>
      <c r="G168" s="6">
        <f t="shared" si="24"/>
        <v>3.7046664530275455E-4</v>
      </c>
      <c r="H168" s="6">
        <f t="shared" si="24"/>
        <v>1.0690130574857089E-3</v>
      </c>
      <c r="I168" s="6">
        <f t="shared" si="24"/>
        <v>1.9172065654048886E-3</v>
      </c>
      <c r="J168" s="6">
        <f t="shared" si="24"/>
        <v>1.3457051050041592E-3</v>
      </c>
      <c r="K168" s="6">
        <f t="shared" si="24"/>
        <v>7.7995432079387033E-4</v>
      </c>
      <c r="L168" s="6">
        <f t="shared" si="24"/>
        <v>1.7159962282334647E-3</v>
      </c>
      <c r="M168" s="6">
        <f t="shared" si="24"/>
        <v>3.0786978726591633E-3</v>
      </c>
      <c r="N168" s="6">
        <f t="shared" si="24"/>
        <v>2.7621929198321949E-2</v>
      </c>
      <c r="O168" s="6">
        <f t="shared" si="24"/>
        <v>3.8287014790627902E-4</v>
      </c>
      <c r="P168" s="6">
        <f t="shared" si="24"/>
        <v>9.4807023158982248E-4</v>
      </c>
      <c r="Q168" s="6">
        <f t="shared" si="24"/>
        <v>4.9824430258355138E-5</v>
      </c>
      <c r="R168" s="6">
        <f t="shared" si="24"/>
        <v>1.6369069429140357E-3</v>
      </c>
      <c r="S168" s="6">
        <f t="shared" si="24"/>
        <v>1.4107379489029217E-4</v>
      </c>
    </row>
    <row r="169" spans="1:19">
      <c r="A169">
        <v>161</v>
      </c>
      <c r="B169">
        <f t="shared" si="21"/>
        <v>-2.4000000000000341</v>
      </c>
      <c r="C169">
        <f t="shared" si="19"/>
        <v>148.79999999999973</v>
      </c>
      <c r="D169" s="10">
        <f>EXP(SUMPRODUCT(LN($F169:$S169),AlturaTRI!$C$24:$P$24)+SUMPRODUCT(LN(1-$F169:$S169),1-AlturaTRI!$C$24:$P$24))</f>
        <v>5.8901515677042289E-32</v>
      </c>
      <c r="E169">
        <f t="shared" si="20"/>
        <v>2.7459017466773886E-5</v>
      </c>
      <c r="F169" s="6">
        <f t="shared" ref="F169:S178" si="25">1/(1+EXP(-1.7*F$2*($B169-F$3)))</f>
        <v>4.9698393697295777E-4</v>
      </c>
      <c r="G169" s="6">
        <f t="shared" si="25"/>
        <v>3.7785097574257197E-4</v>
      </c>
      <c r="H169" s="6">
        <f t="shared" si="25"/>
        <v>1.0881173271608735E-3</v>
      </c>
      <c r="I169" s="6">
        <f t="shared" si="25"/>
        <v>1.9448431218235293E-3</v>
      </c>
      <c r="J169" s="6">
        <f t="shared" si="25"/>
        <v>1.3675748793704646E-3</v>
      </c>
      <c r="K169" s="6">
        <f t="shared" si="25"/>
        <v>7.9320701312652828E-4</v>
      </c>
      <c r="L169" s="6">
        <f t="shared" si="25"/>
        <v>1.7553127094131113E-3</v>
      </c>
      <c r="M169" s="6">
        <f t="shared" si="25"/>
        <v>3.1361212171161731E-3</v>
      </c>
      <c r="N169" s="6">
        <f t="shared" si="25"/>
        <v>2.8264589703583101E-2</v>
      </c>
      <c r="O169" s="6">
        <f t="shared" si="25"/>
        <v>3.9176467607202926E-4</v>
      </c>
      <c r="P169" s="6">
        <f t="shared" si="25"/>
        <v>9.6742998551017727E-4</v>
      </c>
      <c r="Q169" s="6">
        <f t="shared" si="25"/>
        <v>5.1130318543433289E-5</v>
      </c>
      <c r="R169" s="6">
        <f t="shared" si="25"/>
        <v>1.6624027871904592E-3</v>
      </c>
      <c r="S169" s="6">
        <f t="shared" si="25"/>
        <v>1.4450495429364974E-4</v>
      </c>
    </row>
    <row r="170" spans="1:19">
      <c r="A170">
        <v>162</v>
      </c>
      <c r="B170">
        <f t="shared" si="21"/>
        <v>-2.3900000000000343</v>
      </c>
      <c r="C170">
        <f t="shared" si="19"/>
        <v>148.87999999999971</v>
      </c>
      <c r="D170" s="10">
        <f>EXP(SUMPRODUCT(LN($F170:$S170),AlturaTRI!$C$24:$P$24)+SUMPRODUCT(LN(1-$F170:$S170),1-AlturaTRI!$C$24:$P$24))</f>
        <v>7.2602561457587825E-32</v>
      </c>
      <c r="E170">
        <f t="shared" si="20"/>
        <v>2.812459946487638E-5</v>
      </c>
      <c r="F170" s="6">
        <f t="shared" si="25"/>
        <v>5.0662950840761503E-4</v>
      </c>
      <c r="G170" s="6">
        <f t="shared" si="25"/>
        <v>3.8538243768446753E-4</v>
      </c>
      <c r="H170" s="6">
        <f t="shared" si="25"/>
        <v>1.1075626295802968E-3</v>
      </c>
      <c r="I170" s="6">
        <f t="shared" si="25"/>
        <v>1.9728772720785533E-3</v>
      </c>
      <c r="J170" s="6">
        <f t="shared" si="25"/>
        <v>1.3897995765279648E-3</v>
      </c>
      <c r="K170" s="6">
        <f t="shared" si="25"/>
        <v>8.0668470845955426E-4</v>
      </c>
      <c r="L170" s="6">
        <f t="shared" si="25"/>
        <v>1.7955283798764784E-3</v>
      </c>
      <c r="M170" s="6">
        <f t="shared" si="25"/>
        <v>3.1946121797837841E-3</v>
      </c>
      <c r="N170" s="6">
        <f t="shared" si="25"/>
        <v>2.892175781821613E-2</v>
      </c>
      <c r="O170" s="6">
        <f t="shared" si="25"/>
        <v>4.0086575182586521E-4</v>
      </c>
      <c r="P170" s="6">
        <f t="shared" si="25"/>
        <v>9.8718467823503964E-4</v>
      </c>
      <c r="Q170" s="6">
        <f t="shared" si="25"/>
        <v>5.2470432101528309E-5</v>
      </c>
      <c r="R170" s="6">
        <f t="shared" si="25"/>
        <v>1.6882950735631896E-3</v>
      </c>
      <c r="S170" s="6">
        <f t="shared" si="25"/>
        <v>1.4801955309127487E-4</v>
      </c>
    </row>
    <row r="171" spans="1:19">
      <c r="A171">
        <v>163</v>
      </c>
      <c r="B171">
        <f t="shared" si="21"/>
        <v>-2.3800000000000345</v>
      </c>
      <c r="C171">
        <f t="shared" si="19"/>
        <v>148.95999999999972</v>
      </c>
      <c r="D171" s="10">
        <f>EXP(SUMPRODUCT(LN($F171:$S171),AlturaTRI!$C$24:$P$24)+SUMPRODUCT(LN(1-$F171:$S171),1-AlturaTRI!$C$24:$P$24))</f>
        <v>8.9488759076108812E-32</v>
      </c>
      <c r="E171">
        <f t="shared" si="20"/>
        <v>2.8803434087256705E-5</v>
      </c>
      <c r="F171" s="6">
        <f t="shared" si="25"/>
        <v>5.16462186441447E-4</v>
      </c>
      <c r="G171" s="6">
        <f t="shared" si="25"/>
        <v>3.9306396041344482E-4</v>
      </c>
      <c r="H171" s="6">
        <f t="shared" si="25"/>
        <v>1.127355038912886E-3</v>
      </c>
      <c r="I171" s="6">
        <f t="shared" si="25"/>
        <v>2.0013147132964234E-3</v>
      </c>
      <c r="J171" s="6">
        <f t="shared" si="25"/>
        <v>1.4123849402832554E-3</v>
      </c>
      <c r="K171" s="6">
        <f t="shared" si="25"/>
        <v>8.203912206430872E-4</v>
      </c>
      <c r="L171" s="6">
        <f t="shared" si="25"/>
        <v>1.8366637294844335E-3</v>
      </c>
      <c r="M171" s="6">
        <f t="shared" si="25"/>
        <v>3.2541904806759111E-3</v>
      </c>
      <c r="N171" s="6">
        <f t="shared" si="25"/>
        <v>2.9593740141785667E-2</v>
      </c>
      <c r="O171" s="6">
        <f t="shared" si="25"/>
        <v>4.101781676946562E-4</v>
      </c>
      <c r="P171" s="6">
        <f t="shared" si="25"/>
        <v>1.0073423503967529E-3</v>
      </c>
      <c r="Q171" s="6">
        <f t="shared" si="25"/>
        <v>5.3845667827705398E-5</v>
      </c>
      <c r="R171" s="6">
        <f t="shared" si="25"/>
        <v>1.7145899453415716E-3</v>
      </c>
      <c r="S171" s="6">
        <f t="shared" si="25"/>
        <v>1.5161961976528589E-4</v>
      </c>
    </row>
    <row r="172" spans="1:19">
      <c r="A172">
        <v>164</v>
      </c>
      <c r="B172">
        <f t="shared" si="21"/>
        <v>-2.3700000000000347</v>
      </c>
      <c r="C172">
        <f t="shared" si="19"/>
        <v>149.03999999999974</v>
      </c>
      <c r="D172" s="10">
        <f>EXP(SUMPRODUCT(LN($F172:$S172),AlturaTRI!$C$24:$P$24)+SUMPRODUCT(LN(1-$F172:$S172),1-AlturaTRI!$C$24:$P$24))</f>
        <v>1.1030009960993211E-31</v>
      </c>
      <c r="E172">
        <f t="shared" si="20"/>
        <v>2.9495703809807714E-5</v>
      </c>
      <c r="F172" s="6">
        <f t="shared" si="25"/>
        <v>5.2648559681215431E-4</v>
      </c>
      <c r="G172" s="6">
        <f t="shared" si="25"/>
        <v>4.0089853144253414E-4</v>
      </c>
      <c r="H172" s="6">
        <f t="shared" si="25"/>
        <v>1.1475007370230007E-3</v>
      </c>
      <c r="I172" s="6">
        <f t="shared" si="25"/>
        <v>2.0301612235739271E-3</v>
      </c>
      <c r="J172" s="6">
        <f t="shared" si="25"/>
        <v>1.4353368068654334E-3</v>
      </c>
      <c r="K172" s="6">
        <f t="shared" si="25"/>
        <v>8.3433042795934872E-4</v>
      </c>
      <c r="L172" s="6">
        <f t="shared" si="25"/>
        <v>1.8787397115215833E-3</v>
      </c>
      <c r="M172" s="6">
        <f t="shared" si="25"/>
        <v>3.3148761991919546E-3</v>
      </c>
      <c r="N172" s="6">
        <f t="shared" si="25"/>
        <v>3.0280848771818473E-2</v>
      </c>
      <c r="O172" s="6">
        <f t="shared" si="25"/>
        <v>4.1970682722329843E-4</v>
      </c>
      <c r="P172" s="6">
        <f t="shared" si="25"/>
        <v>1.0279112056635579E-3</v>
      </c>
      <c r="Q172" s="6">
        <f t="shared" si="25"/>
        <v>5.5256946115670964E-5</v>
      </c>
      <c r="R172" s="6">
        <f t="shared" si="25"/>
        <v>1.7412936403705956E-3</v>
      </c>
      <c r="S172" s="6">
        <f t="shared" si="25"/>
        <v>1.5530723208196634E-4</v>
      </c>
    </row>
    <row r="173" spans="1:19">
      <c r="A173">
        <v>165</v>
      </c>
      <c r="B173">
        <f t="shared" si="21"/>
        <v>-2.360000000000035</v>
      </c>
      <c r="C173">
        <f t="shared" si="19"/>
        <v>149.11999999999972</v>
      </c>
      <c r="D173" s="10">
        <f>EXP(SUMPRODUCT(LN($F173:$S173),AlturaTRI!$C$24:$P$24)+SUMPRODUCT(LN(1-$F173:$S173),1-AlturaTRI!$C$24:$P$24))</f>
        <v>1.3594836898542557E-31</v>
      </c>
      <c r="E173">
        <f t="shared" si="20"/>
        <v>3.0201591424693607E-5</v>
      </c>
      <c r="F173" s="6">
        <f t="shared" si="25"/>
        <v>5.3670343536813111E-4</v>
      </c>
      <c r="G173" s="6">
        <f t="shared" si="25"/>
        <v>4.08889197666542E-4</v>
      </c>
      <c r="H173" s="6">
        <f t="shared" si="25"/>
        <v>1.1680060153621389E-3</v>
      </c>
      <c r="I173" s="6">
        <f t="shared" si="25"/>
        <v>2.0594226631096835E-3</v>
      </c>
      <c r="J173" s="6">
        <f t="shared" si="25"/>
        <v>1.4586611063958513E-3</v>
      </c>
      <c r="K173" s="6">
        <f t="shared" si="25"/>
        <v>8.4850627420385923E-4</v>
      </c>
      <c r="L173" s="6">
        <f t="shared" si="25"/>
        <v>1.921777753016258E-3</v>
      </c>
      <c r="M173" s="6">
        <f t="shared" si="25"/>
        <v>3.3766897804830606E-3</v>
      </c>
      <c r="N173" s="6">
        <f t="shared" si="25"/>
        <v>3.0983401355324802E-2</v>
      </c>
      <c r="O173" s="6">
        <f t="shared" si="25"/>
        <v>4.2945674753782183E-4</v>
      </c>
      <c r="P173" s="6">
        <f t="shared" si="25"/>
        <v>1.0488996140179477E-3</v>
      </c>
      <c r="Q173" s="6">
        <f t="shared" si="25"/>
        <v>5.6705211473167109E-5</v>
      </c>
      <c r="R173" s="6">
        <f t="shared" si="25"/>
        <v>1.7684124924648573E-3</v>
      </c>
      <c r="S173" s="6">
        <f t="shared" si="25"/>
        <v>1.5908451828770416E-4</v>
      </c>
    </row>
    <row r="174" spans="1:19">
      <c r="A174">
        <v>166</v>
      </c>
      <c r="B174">
        <f t="shared" si="21"/>
        <v>-2.3500000000000352</v>
      </c>
      <c r="C174">
        <f t="shared" si="19"/>
        <v>149.1999999999997</v>
      </c>
      <c r="D174" s="10">
        <f>EXP(SUMPRODUCT(LN($F174:$S174),AlturaTRI!$C$24:$P$24)+SUMPRODUCT(LN(1-$F174:$S174),1-AlturaTRI!$C$24:$P$24))</f>
        <v>1.6755699948765993E-31</v>
      </c>
      <c r="E174">
        <f t="shared" si="20"/>
        <v>3.0921279973964521E-5</v>
      </c>
      <c r="F174" s="6">
        <f t="shared" si="25"/>
        <v>5.4711946941837114E-4</v>
      </c>
      <c r="G174" s="6">
        <f t="shared" si="25"/>
        <v>4.1703906653850812E-4</v>
      </c>
      <c r="H174" s="6">
        <f t="shared" si="25"/>
        <v>1.1888772768932231E-3</v>
      </c>
      <c r="I174" s="6">
        <f t="shared" si="25"/>
        <v>2.0891049753508782E-3</v>
      </c>
      <c r="J174" s="6">
        <f t="shared" si="25"/>
        <v>1.4823638643806528E-3</v>
      </c>
      <c r="K174" s="6">
        <f t="shared" si="25"/>
        <v>8.6292276978453713E-4</v>
      </c>
      <c r="L174" s="6">
        <f t="shared" si="25"/>
        <v>1.9657997652828079E-3</v>
      </c>
      <c r="M174" s="6">
        <f t="shared" si="25"/>
        <v>3.4396520419241526E-3</v>
      </c>
      <c r="N174" s="6">
        <f t="shared" si="25"/>
        <v>3.1701721138297868E-2</v>
      </c>
      <c r="O174" s="6">
        <f t="shared" si="25"/>
        <v>4.3943306196727011E-4</v>
      </c>
      <c r="P174" s="6">
        <f t="shared" si="25"/>
        <v>1.0703161150998125E-3</v>
      </c>
      <c r="Q174" s="6">
        <f t="shared" si="25"/>
        <v>5.8191433153469444E-5</v>
      </c>
      <c r="R174" s="6">
        <f t="shared" si="25"/>
        <v>1.795952932863624E-3</v>
      </c>
      <c r="S174" s="6">
        <f t="shared" si="25"/>
        <v>1.6295365833387542E-4</v>
      </c>
    </row>
    <row r="175" spans="1:19">
      <c r="A175">
        <v>167</v>
      </c>
      <c r="B175">
        <f t="shared" si="21"/>
        <v>-2.3400000000000354</v>
      </c>
      <c r="C175">
        <f t="shared" si="19"/>
        <v>149.27999999999972</v>
      </c>
      <c r="D175" s="10">
        <f>EXP(SUMPRODUCT(LN($F175:$S175),AlturaTRI!$C$24:$P$24)+SUMPRODUCT(LN(1-$F175:$S175),1-AlturaTRI!$C$24:$P$24))</f>
        <v>2.0651015739829568E-31</v>
      </c>
      <c r="E175">
        <f t="shared" si="20"/>
        <v>3.1654952681452748E-5</v>
      </c>
      <c r="F175" s="6">
        <f t="shared" si="25"/>
        <v>5.5773753910812879E-4</v>
      </c>
      <c r="G175" s="6">
        <f t="shared" si="25"/>
        <v>4.2535130726931657E-4</v>
      </c>
      <c r="H175" s="6">
        <f t="shared" si="25"/>
        <v>1.2101210380479933E-3</v>
      </c>
      <c r="I175" s="6">
        <f t="shared" si="25"/>
        <v>2.1192141881554599E-3</v>
      </c>
      <c r="J175" s="6">
        <f t="shared" si="25"/>
        <v>1.5064512032264598E-3</v>
      </c>
      <c r="K175" s="6">
        <f t="shared" si="25"/>
        <v>8.7758399283898391E-4</v>
      </c>
      <c r="L175" s="6">
        <f t="shared" si="25"/>
        <v>2.0108281546906415E-3</v>
      </c>
      <c r="M175" s="6">
        <f t="shared" si="25"/>
        <v>3.503784179693313E-3</v>
      </c>
      <c r="N175" s="6">
        <f t="shared" si="25"/>
        <v>3.243613701302641E-2</v>
      </c>
      <c r="O175" s="6">
        <f t="shared" si="25"/>
        <v>4.4964102272567732E-4</v>
      </c>
      <c r="P175" s="6">
        <f t="shared" si="25"/>
        <v>1.092169421615611E-3</v>
      </c>
      <c r="Q175" s="6">
        <f t="shared" si="25"/>
        <v>5.9716605803406194E-5</v>
      </c>
      <c r="R175" s="6">
        <f t="shared" si="25"/>
        <v>1.8239214917072724E-3</v>
      </c>
      <c r="S175" s="6">
        <f t="shared" si="25"/>
        <v>1.6691688513137764E-4</v>
      </c>
    </row>
    <row r="176" spans="1:19">
      <c r="A176">
        <v>168</v>
      </c>
      <c r="B176">
        <f t="shared" si="21"/>
        <v>-2.3300000000000356</v>
      </c>
      <c r="C176">
        <f t="shared" si="19"/>
        <v>149.35999999999973</v>
      </c>
      <c r="D176" s="10">
        <f>EXP(SUMPRODUCT(LN($F176:$S176),AlturaTRI!$C$24:$P$24)+SUMPRODUCT(LN(1-$F176:$S176),1-AlturaTRI!$C$24:$P$24))</f>
        <v>2.5451320521929614E-31</v>
      </c>
      <c r="E176">
        <f t="shared" si="20"/>
        <v>3.2402792882950552E-5</v>
      </c>
      <c r="F176" s="6">
        <f t="shared" si="25"/>
        <v>5.6856155882083247E-4</v>
      </c>
      <c r="G176" s="6">
        <f t="shared" si="25"/>
        <v>4.3382915205090718E-4</v>
      </c>
      <c r="H176" s="6">
        <f t="shared" si="25"/>
        <v>1.2317439307180835E-3</v>
      </c>
      <c r="I176" s="6">
        <f t="shared" si="25"/>
        <v>2.1497564149699374E-3</v>
      </c>
      <c r="J176" s="6">
        <f t="shared" si="25"/>
        <v>1.5309293437795238E-3</v>
      </c>
      <c r="K176" s="6">
        <f t="shared" si="25"/>
        <v>8.924940903702372E-4</v>
      </c>
      <c r="L176" s="6">
        <f t="shared" si="25"/>
        <v>2.0568858336645172E-3</v>
      </c>
      <c r="M176" s="6">
        <f t="shared" si="25"/>
        <v>3.5691077754599404E-3</v>
      </c>
      <c r="N176" s="6">
        <f t="shared" si="25"/>
        <v>3.318698356304893E-2</v>
      </c>
      <c r="O176" s="6">
        <f t="shared" si="25"/>
        <v>4.6008600365550164E-4</v>
      </c>
      <c r="P176" s="6">
        <f t="shared" si="25"/>
        <v>1.1144684228148107E-3</v>
      </c>
      <c r="Q176" s="6">
        <f t="shared" si="25"/>
        <v>6.1281750128332224E-5</v>
      </c>
      <c r="R176" s="6">
        <f t="shared" si="25"/>
        <v>1.8523247995354155E-3</v>
      </c>
      <c r="S176" s="6">
        <f t="shared" si="25"/>
        <v>1.7097648583551755E-4</v>
      </c>
    </row>
    <row r="177" spans="1:19">
      <c r="A177">
        <v>169</v>
      </c>
      <c r="B177">
        <f t="shared" si="21"/>
        <v>-2.3200000000000358</v>
      </c>
      <c r="C177">
        <f t="shared" si="19"/>
        <v>149.43999999999971</v>
      </c>
      <c r="D177" s="10">
        <f>EXP(SUMPRODUCT(LN($F177:$S177),AlturaTRI!$C$24:$P$24)+SUMPRODUCT(LN(1-$F177:$S177),1-AlturaTRI!$C$24:$P$24))</f>
        <v>3.13667171509113E-31</v>
      </c>
      <c r="E177">
        <f t="shared" si="20"/>
        <v>3.3164983954671291E-5</v>
      </c>
      <c r="F177" s="6">
        <f t="shared" si="25"/>
        <v>5.7959551860672681E-4</v>
      </c>
      <c r="G177" s="6">
        <f t="shared" si="25"/>
        <v>4.4247589730355026E-4</v>
      </c>
      <c r="H177" s="6">
        <f t="shared" si="25"/>
        <v>1.2537527042803202E-3</v>
      </c>
      <c r="I177" s="6">
        <f t="shared" si="25"/>
        <v>2.1807378560230305E-3</v>
      </c>
      <c r="J177" s="6">
        <f t="shared" si="25"/>
        <v>1.5558046068886949E-3</v>
      </c>
      <c r="K177" s="6">
        <f t="shared" si="25"/>
        <v>9.0765727940129277E-4</v>
      </c>
      <c r="L177" s="6">
        <f t="shared" si="25"/>
        <v>2.1039962319206675E-3</v>
      </c>
      <c r="M177" s="6">
        <f t="shared" si="25"/>
        <v>3.6356448031832672E-3</v>
      </c>
      <c r="N177" s="6">
        <f t="shared" si="25"/>
        <v>3.3954601105570616E-2</v>
      </c>
      <c r="O177" s="6">
        <f t="shared" si="25"/>
        <v>4.7077350303390415E-4</v>
      </c>
      <c r="P177" s="6">
        <f t="shared" si="25"/>
        <v>1.1372221880348787E-3</v>
      </c>
      <c r="Q177" s="6">
        <f t="shared" si="25"/>
        <v>6.2887913574499982E-5</v>
      </c>
      <c r="R177" s="6">
        <f t="shared" si="25"/>
        <v>1.8811695888069988E-3</v>
      </c>
      <c r="S177" s="6">
        <f t="shared" si="25"/>
        <v>1.7513480316199321E-4</v>
      </c>
    </row>
    <row r="178" spans="1:19">
      <c r="A178">
        <v>170</v>
      </c>
      <c r="B178">
        <f t="shared" si="21"/>
        <v>-2.310000000000036</v>
      </c>
      <c r="C178">
        <f t="shared" si="19"/>
        <v>149.5199999999997</v>
      </c>
      <c r="D178" s="10">
        <f>EXP(SUMPRODUCT(LN($F178:$S178),AlturaTRI!$C$24:$P$24)+SUMPRODUCT(LN(1-$F178:$S178),1-AlturaTRI!$C$24:$P$24))</f>
        <v>3.8656047016523123E-31</v>
      </c>
      <c r="E178">
        <f t="shared" si="20"/>
        <v>3.3941709239996349E-5</v>
      </c>
      <c r="F178" s="6">
        <f t="shared" si="25"/>
        <v>5.9084348563875964E-4</v>
      </c>
      <c r="G178" s="6">
        <f t="shared" si="25"/>
        <v>4.512949049476436E-4</v>
      </c>
      <c r="H178" s="6">
        <f t="shared" si="25"/>
        <v>1.2761542276567982E-3</v>
      </c>
      <c r="I178" s="6">
        <f t="shared" si="25"/>
        <v>2.2121647995353112E-3</v>
      </c>
      <c r="J178" s="6">
        <f t="shared" si="25"/>
        <v>1.5810834149925664E-3</v>
      </c>
      <c r="K178" s="6">
        <f t="shared" si="25"/>
        <v>9.2307784814869365E-4</v>
      </c>
      <c r="L178" s="6">
        <f t="shared" si="25"/>
        <v>2.1521833079434067E-3</v>
      </c>
      <c r="M178" s="6">
        <f t="shared" si="25"/>
        <v>3.7034176360226864E-3</v>
      </c>
      <c r="N178" s="6">
        <f t="shared" si="25"/>
        <v>3.4739335731157263E-2</v>
      </c>
      <c r="O178" s="6">
        <f t="shared" si="25"/>
        <v>4.8170914644328743E-4</v>
      </c>
      <c r="P178" s="6">
        <f t="shared" si="25"/>
        <v>1.1604399703161329E-3</v>
      </c>
      <c r="Q178" s="6">
        <f t="shared" si="25"/>
        <v>6.4536171029280331E-5</v>
      </c>
      <c r="R178" s="6">
        <f t="shared" si="25"/>
        <v>1.9104626954426678E-3</v>
      </c>
      <c r="S178" s="6">
        <f t="shared" si="25"/>
        <v>1.7939423673471087E-4</v>
      </c>
    </row>
    <row r="179" spans="1:19">
      <c r="A179">
        <v>171</v>
      </c>
      <c r="B179">
        <f t="shared" si="21"/>
        <v>-2.3000000000000362</v>
      </c>
      <c r="C179">
        <f t="shared" si="19"/>
        <v>149.59999999999971</v>
      </c>
      <c r="D179" s="10">
        <f>EXP(SUMPRODUCT(LN($F179:$S179),AlturaTRI!$C$24:$P$24)+SUMPRODUCT(LN(1-$F179:$S179),1-AlturaTRI!$C$24:$P$24))</f>
        <v>4.7638186038433966E-31</v>
      </c>
      <c r="E179">
        <f t="shared" si="20"/>
        <v>3.4733151974511874E-5</v>
      </c>
      <c r="F179" s="6">
        <f t="shared" ref="F179:S188" si="26">1/(1+EXP(-1.7*F$2*($B179-F$3)))</f>
        <v>6.0230960569620563E-4</v>
      </c>
      <c r="G179" s="6">
        <f t="shared" si="26"/>
        <v>4.6028960370051141E-4</v>
      </c>
      <c r="H179" s="6">
        <f t="shared" si="26"/>
        <v>1.298955491410329E-3</v>
      </c>
      <c r="I179" s="6">
        <f t="shared" si="26"/>
        <v>2.244043622945063E-3</v>
      </c>
      <c r="J179" s="6">
        <f t="shared" si="26"/>
        <v>1.6067722937311193E-3</v>
      </c>
      <c r="K179" s="6">
        <f t="shared" si="26"/>
        <v>9.3876015721549297E-4</v>
      </c>
      <c r="L179" s="6">
        <f t="shared" si="26"/>
        <v>2.2014715607069448E-3</v>
      </c>
      <c r="M179" s="6">
        <f t="shared" si="26"/>
        <v>3.7724490533614704E-3</v>
      </c>
      <c r="N179" s="6">
        <f t="shared" si="26"/>
        <v>3.5541539340512504E-2</v>
      </c>
      <c r="O179" s="6">
        <f t="shared" si="26"/>
        <v>4.9289868970754679E-4</v>
      </c>
      <c r="P179" s="6">
        <f t="shared" si="26"/>
        <v>1.1841312100877542E-3</v>
      </c>
      <c r="Q179" s="6">
        <f t="shared" si="26"/>
        <v>6.6227625539702178E-5</v>
      </c>
      <c r="R179" s="6">
        <f t="shared" si="26"/>
        <v>1.9402110603897224E-3</v>
      </c>
      <c r="S179" s="6">
        <f t="shared" si="26"/>
        <v>1.8375724446620587E-4</v>
      </c>
    </row>
    <row r="180" spans="1:19">
      <c r="A180">
        <v>172</v>
      </c>
      <c r="B180">
        <f t="shared" si="21"/>
        <v>-2.2900000000000365</v>
      </c>
      <c r="C180">
        <f t="shared" si="19"/>
        <v>149.67999999999972</v>
      </c>
      <c r="D180" s="10">
        <f>EXP(SUMPRODUCT(LN($F180:$S180),AlturaTRI!$C$24:$P$24)+SUMPRODUCT(LN(1-$F180:$S180),1-AlturaTRI!$C$24:$P$24))</f>
        <v>5.8705956093760275E-31</v>
      </c>
      <c r="E180">
        <f t="shared" si="20"/>
        <v>3.5539495209340798E-5</v>
      </c>
      <c r="F180" s="6">
        <f t="shared" si="26"/>
        <v>6.1399810467656368E-4</v>
      </c>
      <c r="G180" s="6">
        <f t="shared" si="26"/>
        <v>4.694634903986918E-4</v>
      </c>
      <c r="H180" s="6">
        <f t="shared" si="26"/>
        <v>1.3221636098758077E-3</v>
      </c>
      <c r="I180" s="6">
        <f t="shared" si="26"/>
        <v>2.276380794150564E-3</v>
      </c>
      <c r="J180" s="6">
        <f t="shared" si="26"/>
        <v>1.6328778735822617E-3</v>
      </c>
      <c r="K180" s="6">
        <f t="shared" si="26"/>
        <v>9.5470864080389776E-4</v>
      </c>
      <c r="L180" s="6">
        <f t="shared" si="26"/>
        <v>2.2518860416472133E-3</v>
      </c>
      <c r="M180" s="6">
        <f t="shared" si="26"/>
        <v>3.8427622479453669E-3</v>
      </c>
      <c r="N180" s="6">
        <f t="shared" si="26"/>
        <v>3.6361569678137667E-2</v>
      </c>
      <c r="O180" s="6">
        <f t="shared" si="26"/>
        <v>5.0434802189550858E-4</v>
      </c>
      <c r="P180" s="6">
        <f t="shared" si="26"/>
        <v>1.2083055389263157E-3</v>
      </c>
      <c r="Q180" s="6">
        <f t="shared" si="26"/>
        <v>6.796340904978558E-5</v>
      </c>
      <c r="R180" s="6">
        <f t="shared" si="26"/>
        <v>1.9704217312099467E-3</v>
      </c>
      <c r="S180" s="6">
        <f t="shared" si="26"/>
        <v>1.882263439714544E-4</v>
      </c>
    </row>
    <row r="181" spans="1:19">
      <c r="A181">
        <v>173</v>
      </c>
      <c r="B181">
        <f t="shared" si="21"/>
        <v>-2.2800000000000367</v>
      </c>
      <c r="C181">
        <f t="shared" si="19"/>
        <v>149.75999999999971</v>
      </c>
      <c r="D181" s="10">
        <f>EXP(SUMPRODUCT(LN($F181:$S181),AlturaTRI!$C$24:$P$24)+SUMPRODUCT(LN(1-$F181:$S181),1-AlturaTRI!$C$24:$P$24))</f>
        <v>7.2343256769882615E-31</v>
      </c>
      <c r="E181">
        <f t="shared" si="20"/>
        <v>3.6360921732776324E-5</v>
      </c>
      <c r="F181" s="6">
        <f t="shared" si="26"/>
        <v>6.2591329013623575E-4</v>
      </c>
      <c r="G181" s="6">
        <f t="shared" si="26"/>
        <v>4.7882013134619903E-4</v>
      </c>
      <c r="H181" s="6">
        <f t="shared" si="26"/>
        <v>1.3457858233281233E-3</v>
      </c>
      <c r="I181" s="6">
        <f t="shared" si="26"/>
        <v>2.3091828727689577E-3</v>
      </c>
      <c r="J181" s="6">
        <f t="shared" si="26"/>
        <v>1.65940689152358E-3</v>
      </c>
      <c r="K181" s="6">
        <f t="shared" si="26"/>
        <v>9.7092780794791258E-4</v>
      </c>
      <c r="L181" s="6">
        <f t="shared" si="26"/>
        <v>2.3034523668885552E-3</v>
      </c>
      <c r="M181" s="6">
        <f t="shared" si="26"/>
        <v>3.9143808331376893E-3</v>
      </c>
      <c r="N181" s="6">
        <f t="shared" si="26"/>
        <v>3.7199790362665353E-2</v>
      </c>
      <c r="O181" s="6">
        <f t="shared" si="26"/>
        <v>5.1606316839307562E-4</v>
      </c>
      <c r="P181" s="6">
        <f t="shared" si="26"/>
        <v>1.2329727833882004E-3</v>
      </c>
      <c r="Q181" s="6">
        <f t="shared" si="26"/>
        <v>6.9744683157161986E-5</v>
      </c>
      <c r="R181" s="6">
        <f t="shared" si="26"/>
        <v>2.0011018636906302E-3</v>
      </c>
      <c r="S181" s="6">
        <f t="shared" si="26"/>
        <v>1.9280411401587154E-4</v>
      </c>
    </row>
    <row r="182" spans="1:19">
      <c r="A182">
        <v>174</v>
      </c>
      <c r="B182">
        <f t="shared" si="21"/>
        <v>-2.2700000000000369</v>
      </c>
      <c r="C182">
        <f t="shared" si="19"/>
        <v>149.83999999999969</v>
      </c>
      <c r="D182" s="10">
        <f>EXP(SUMPRODUCT(LN($F182:$S182),AlturaTRI!$C$24:$P$24)+SUMPRODUCT(LN(1-$F182:$S182),1-AlturaTRI!$C$24:$P$24))</f>
        <v>8.9146162062080365E-31</v>
      </c>
      <c r="E182">
        <f t="shared" si="20"/>
        <v>3.7197613990225365E-5</v>
      </c>
      <c r="F182" s="6">
        <f t="shared" si="26"/>
        <v>6.380595528605443E-4</v>
      </c>
      <c r="G182" s="6">
        <f t="shared" si="26"/>
        <v>4.8836316368927005E-4</v>
      </c>
      <c r="H182" s="6">
        <f t="shared" si="26"/>
        <v>1.369829500187167E-3</v>
      </c>
      <c r="I182" s="6">
        <f t="shared" si="26"/>
        <v>2.3424565114119628E-3</v>
      </c>
      <c r="J182" s="6">
        <f t="shared" si="26"/>
        <v>1.6863661927197131E-3</v>
      </c>
      <c r="K182" s="6">
        <f t="shared" si="26"/>
        <v>9.8742224376629226E-4</v>
      </c>
      <c r="L182" s="6">
        <f t="shared" si="26"/>
        <v>2.3561967297302377E-3</v>
      </c>
      <c r="M182" s="6">
        <f t="shared" si="26"/>
        <v>3.9873288502923713E-3</v>
      </c>
      <c r="N182" s="6">
        <f t="shared" si="26"/>
        <v>3.8056570913650618E-2</v>
      </c>
      <c r="O182" s="6">
        <f t="shared" si="26"/>
        <v>5.2805029404561692E-4</v>
      </c>
      <c r="P182" s="6">
        <f t="shared" si="26"/>
        <v>1.2581429689172826E-3</v>
      </c>
      <c r="Q182" s="6">
        <f t="shared" si="26"/>
        <v>7.1572639889483697E-5</v>
      </c>
      <c r="R182" s="6">
        <f t="shared" si="26"/>
        <v>2.0322587234790951E-3</v>
      </c>
      <c r="S182" s="6">
        <f t="shared" si="26"/>
        <v>1.9749319599832678E-4</v>
      </c>
    </row>
    <row r="183" spans="1:19">
      <c r="A183">
        <v>175</v>
      </c>
      <c r="B183">
        <f t="shared" si="21"/>
        <v>-2.2600000000000371</v>
      </c>
      <c r="C183">
        <f t="shared" si="19"/>
        <v>149.9199999999997</v>
      </c>
      <c r="D183" s="10">
        <f>EXP(SUMPRODUCT(LN($F183:$S183),AlturaTRI!$C$24:$P$24)+SUMPRODUCT(LN(1-$F183:$S183),1-AlturaTRI!$C$24:$P$24))</f>
        <v>1.0984889859229237E-30</v>
      </c>
      <c r="E183">
        <f t="shared" si="20"/>
        <v>3.804975400247086E-5</v>
      </c>
      <c r="F183" s="6">
        <f t="shared" si="26"/>
        <v>6.5044136846361528E-4</v>
      </c>
      <c r="G183" s="6">
        <f t="shared" si="26"/>
        <v>4.9809629681810087E-4</v>
      </c>
      <c r="H183" s="6">
        <f t="shared" si="26"/>
        <v>1.3943021392605827E-3</v>
      </c>
      <c r="I183" s="6">
        <f t="shared" si="26"/>
        <v>2.3762084569785664E-3</v>
      </c>
      <c r="J183" s="6">
        <f t="shared" si="26"/>
        <v>1.7137627322356805E-3</v>
      </c>
      <c r="K183" s="6">
        <f t="shared" si="26"/>
        <v>1.0041966107361426E-3</v>
      </c>
      <c r="L183" s="6">
        <f t="shared" si="26"/>
        <v>2.4101459133977956E-3</v>
      </c>
      <c r="M183" s="6">
        <f t="shared" si="26"/>
        <v>4.0616307762466001E-3</v>
      </c>
      <c r="N183" s="6">
        <f t="shared" si="26"/>
        <v>3.8932286774595357E-2</v>
      </c>
      <c r="O183" s="6">
        <f t="shared" si="26"/>
        <v>5.4031570637218653E-4</v>
      </c>
      <c r="P183" s="6">
        <f t="shared" si="26"/>
        <v>1.2838263238292924E-3</v>
      </c>
      <c r="Q183" s="6">
        <f t="shared" si="26"/>
        <v>7.3448502501137603E-5</v>
      </c>
      <c r="R183" s="6">
        <f t="shared" si="26"/>
        <v>2.0638996877410548E-3</v>
      </c>
      <c r="S183" s="6">
        <f t="shared" si="26"/>
        <v>2.0229629547000843E-4</v>
      </c>
    </row>
    <row r="184" spans="1:19">
      <c r="A184">
        <v>176</v>
      </c>
      <c r="B184">
        <f t="shared" si="21"/>
        <v>-2.2500000000000373</v>
      </c>
      <c r="C184">
        <f t="shared" si="19"/>
        <v>149.99999999999972</v>
      </c>
      <c r="D184" s="10">
        <f>EXP(SUMPRODUCT(LN($F184:$S184),AlturaTRI!$C$24:$P$24)+SUMPRODUCT(LN(1-$F184:$S184),1-AlturaTRI!$C$24:$P$24))</f>
        <v>1.3535583353650187E-30</v>
      </c>
      <c r="E184">
        <f t="shared" si="20"/>
        <v>3.8917523282263861E-5</v>
      </c>
      <c r="F184" s="6">
        <f t="shared" si="26"/>
        <v>6.6306329901870062E-4</v>
      </c>
      <c r="G184" s="6">
        <f t="shared" si="26"/>
        <v>5.0802331379610111E-4</v>
      </c>
      <c r="H184" s="6">
        <f t="shared" si="26"/>
        <v>1.4192113720248485E-3</v>
      </c>
      <c r="I184" s="6">
        <f t="shared" si="26"/>
        <v>2.4104455519649735E-3</v>
      </c>
      <c r="J184" s="6">
        <f t="shared" si="26"/>
        <v>1.7416035767765547E-3</v>
      </c>
      <c r="K184" s="6">
        <f t="shared" si="26"/>
        <v>1.0212556499874796E-3</v>
      </c>
      <c r="L184" s="6">
        <f t="shared" si="26"/>
        <v>2.4653273040642788E-3</v>
      </c>
      <c r="M184" s="6">
        <f t="shared" si="26"/>
        <v>4.1373115309345553E-3</v>
      </c>
      <c r="N184" s="6">
        <f t="shared" si="26"/>
        <v>3.9827319331973546E-2</v>
      </c>
      <c r="O184" s="6">
        <f t="shared" si="26"/>
        <v>5.5286585885318035E-4</v>
      </c>
      <c r="P184" s="6">
        <f t="shared" si="26"/>
        <v>1.3100332833743116E-3</v>
      </c>
      <c r="Q184" s="6">
        <f t="shared" si="26"/>
        <v>7.5373526290796599E-5</v>
      </c>
      <c r="R184" s="6">
        <f t="shared" si="26"/>
        <v>2.0960322468430983E-3</v>
      </c>
      <c r="S184" s="6">
        <f t="shared" si="26"/>
        <v>2.0721618369000838E-4</v>
      </c>
    </row>
    <row r="185" spans="1:19">
      <c r="A185">
        <v>177</v>
      </c>
      <c r="B185">
        <f t="shared" si="21"/>
        <v>-2.2400000000000375</v>
      </c>
      <c r="C185">
        <f t="shared" si="19"/>
        <v>150.0799999999997</v>
      </c>
      <c r="D185" s="10">
        <f>EXP(SUMPRODUCT(LN($F185:$S185),AlturaTRI!$C$24:$P$24)+SUMPRODUCT(LN(1-$F185:$S185),1-AlturaTRI!$C$24:$P$24))</f>
        <v>1.6678086084415651E-30</v>
      </c>
      <c r="E185">
        <f t="shared" si="20"/>
        <v>3.9801102749257731E-5</v>
      </c>
      <c r="F185" s="6">
        <f t="shared" si="26"/>
        <v>6.7592999471949311E-4</v>
      </c>
      <c r="G185" s="6">
        <f t="shared" si="26"/>
        <v>5.1814807281719191E-4</v>
      </c>
      <c r="H185" s="6">
        <f t="shared" si="26"/>
        <v>1.4445649649453102E-3</v>
      </c>
      <c r="I185" s="6">
        <f t="shared" si="26"/>
        <v>2.4451747357919595E-3</v>
      </c>
      <c r="J185" s="6">
        <f t="shared" si="26"/>
        <v>1.7698959064538732E-3</v>
      </c>
      <c r="K185" s="6">
        <f t="shared" si="26"/>
        <v>1.0386041826190939E-3</v>
      </c>
      <c r="L185" s="6">
        <f t="shared" si="26"/>
        <v>2.5217689041465842E-3</v>
      </c>
      <c r="M185" s="6">
        <f t="shared" si="26"/>
        <v>4.2143964851238704E-3</v>
      </c>
      <c r="N185" s="6">
        <f t="shared" si="26"/>
        <v>4.0742055930016834E-2</v>
      </c>
      <c r="O185" s="6">
        <f t="shared" si="26"/>
        <v>5.6570735429308211E-4</v>
      </c>
      <c r="P185" s="6">
        <f t="shared" si="26"/>
        <v>1.3367744938788423E-3</v>
      </c>
      <c r="Q185" s="6">
        <f t="shared" si="26"/>
        <v>7.734899944034783E-5</v>
      </c>
      <c r="R185" s="6">
        <f t="shared" si="26"/>
        <v>2.1286640060596516E-3</v>
      </c>
      <c r="S185" s="6">
        <f t="shared" si="26"/>
        <v>2.1225569921850003E-4</v>
      </c>
    </row>
    <row r="186" spans="1:19">
      <c r="A186">
        <v>178</v>
      </c>
      <c r="B186">
        <f t="shared" si="21"/>
        <v>-2.2300000000000377</v>
      </c>
      <c r="C186">
        <f t="shared" si="19"/>
        <v>150.15999999999968</v>
      </c>
      <c r="D186" s="10">
        <f>EXP(SUMPRODUCT(LN($F186:$S186),AlturaTRI!$C$24:$P$24)+SUMPRODUCT(LN(1-$F186:$S186),1-AlturaTRI!$C$24:$P$24))</f>
        <v>2.0549589474231456E-30</v>
      </c>
      <c r="E186">
        <f t="shared" si="20"/>
        <v>4.0700672643297744E-5</v>
      </c>
      <c r="F186" s="6">
        <f t="shared" si="26"/>
        <v>6.890461955730145E-4</v>
      </c>
      <c r="G186" s="6">
        <f t="shared" si="26"/>
        <v>5.2847450869168895E-4</v>
      </c>
      <c r="H186" s="6">
        <f t="shared" si="26"/>
        <v>1.4703708218358213E-3</v>
      </c>
      <c r="I186" s="6">
        <f t="shared" si="26"/>
        <v>2.4804030461498643E-3</v>
      </c>
      <c r="J186" s="6">
        <f t="shared" si="26"/>
        <v>1.7986470165791335E-3</v>
      </c>
      <c r="K186" s="6">
        <f t="shared" si="26"/>
        <v>1.0562471110360514E-3</v>
      </c>
      <c r="L186" s="6">
        <f t="shared" si="26"/>
        <v>2.5794993458820871E-3</v>
      </c>
      <c r="M186" s="6">
        <f t="shared" si="26"/>
        <v>4.2929114682763283E-3</v>
      </c>
      <c r="N186" s="6">
        <f t="shared" si="26"/>
        <v>4.1676889881012272E-2</v>
      </c>
      <c r="O186" s="6">
        <f t="shared" si="26"/>
        <v>5.7884694825998024E-4</v>
      </c>
      <c r="P186" s="6">
        <f t="shared" si="26"/>
        <v>1.3640608169689442E-3</v>
      </c>
      <c r="Q186" s="6">
        <f t="shared" si="26"/>
        <v>7.9376243875759506E-5</v>
      </c>
      <c r="R186" s="6">
        <f t="shared" si="26"/>
        <v>2.161802687304724E-3</v>
      </c>
      <c r="S186" s="6">
        <f t="shared" si="26"/>
        <v>2.174177495484162E-4</v>
      </c>
    </row>
    <row r="187" spans="1:19">
      <c r="A187">
        <v>179</v>
      </c>
      <c r="B187">
        <f t="shared" si="21"/>
        <v>-2.2200000000000379</v>
      </c>
      <c r="C187">
        <f t="shared" si="19"/>
        <v>150.2399999999997</v>
      </c>
      <c r="D187" s="10">
        <f>EXP(SUMPRODUCT(LN($F187:$S187),AlturaTRI!$C$24:$P$24)+SUMPRODUCT(LN(1-$F187:$S187),1-AlturaTRI!$C$24:$P$24))</f>
        <v>2.5319057374866315E-30</v>
      </c>
      <c r="E187">
        <f t="shared" si="20"/>
        <v>4.1616412436081614E-5</v>
      </c>
      <c r="F187" s="6">
        <f t="shared" si="26"/>
        <v>7.0241673312466924E-4</v>
      </c>
      <c r="G187" s="6">
        <f t="shared" si="26"/>
        <v>5.3900663436132765E-4</v>
      </c>
      <c r="H187" s="6">
        <f t="shared" si="26"/>
        <v>1.4966369862585962E-3</v>
      </c>
      <c r="I187" s="6">
        <f t="shared" si="26"/>
        <v>2.5161376203614522E-3</v>
      </c>
      <c r="J187" s="6">
        <f t="shared" si="26"/>
        <v>1.8278643194848073E-3</v>
      </c>
      <c r="K187" s="6">
        <f t="shared" si="26"/>
        <v>1.0741894203091748E-3</v>
      </c>
      <c r="L187" s="6">
        <f t="shared" si="26"/>
        <v>2.6385479051908747E-3</v>
      </c>
      <c r="M187" s="6">
        <f t="shared" si="26"/>
        <v>4.3728827765344112E-3</v>
      </c>
      <c r="N187" s="6">
        <f t="shared" si="26"/>
        <v>4.2632220470854958E-2</v>
      </c>
      <c r="O187" s="6">
        <f t="shared" si="26"/>
        <v>5.9229155260357141E-4</v>
      </c>
      <c r="P187" s="6">
        <f t="shared" si="26"/>
        <v>1.391903333875958E-3</v>
      </c>
      <c r="Q187" s="6">
        <f t="shared" si="26"/>
        <v>8.1456616150456381E-5</v>
      </c>
      <c r="R187" s="6">
        <f t="shared" si="26"/>
        <v>2.1954561308887696E-3</v>
      </c>
      <c r="S187" s="6">
        <f t="shared" si="26"/>
        <v>2.2270531277655405E-4</v>
      </c>
    </row>
    <row r="188" spans="1:19">
      <c r="A188">
        <v>180</v>
      </c>
      <c r="B188">
        <f t="shared" si="21"/>
        <v>-2.2100000000000382</v>
      </c>
      <c r="C188">
        <f t="shared" si="19"/>
        <v>150.31999999999971</v>
      </c>
      <c r="D188" s="10">
        <f>EXP(SUMPRODUCT(LN($F188:$S188),AlturaTRI!$C$24:$P$24)+SUMPRODUCT(LN(1-$F188:$S188),1-AlturaTRI!$C$24:$P$24))</f>
        <v>3.1194576345134181E-30</v>
      </c>
      <c r="E188">
        <f t="shared" si="20"/>
        <v>4.2548500741207145E-5</v>
      </c>
      <c r="F188" s="6">
        <f t="shared" si="26"/>
        <v>7.1604653221604621E-4</v>
      </c>
      <c r="G188" s="6">
        <f t="shared" si="26"/>
        <v>5.4974854244398315E-4</v>
      </c>
      <c r="H188" s="6">
        <f t="shared" si="26"/>
        <v>1.5233716439649542E-3</v>
      </c>
      <c r="I188" s="6">
        <f t="shared" si="26"/>
        <v>2.5523856967628053E-3</v>
      </c>
      <c r="J188" s="6">
        <f t="shared" si="26"/>
        <v>1.8575553463732182E-3</v>
      </c>
      <c r="K188" s="6">
        <f t="shared" si="26"/>
        <v>1.0924361795568544E-3</v>
      </c>
      <c r="L188" s="6">
        <f t="shared" si="26"/>
        <v>2.6989445158289542E-3</v>
      </c>
      <c r="M188" s="6">
        <f t="shared" si="26"/>
        <v>4.4543371808352557E-3</v>
      </c>
      <c r="N188" s="6">
        <f t="shared" si="26"/>
        <v>4.3608452959590829E-2</v>
      </c>
      <c r="O188" s="6">
        <f t="shared" si="26"/>
        <v>6.0604823905341734E-4</v>
      </c>
      <c r="P188" s="6">
        <f t="shared" si="26"/>
        <v>1.4203133498263329E-3</v>
      </c>
      <c r="Q188" s="6">
        <f t="shared" si="26"/>
        <v>8.3591508351790275E-5</v>
      </c>
      <c r="R188" s="6">
        <f t="shared" si="26"/>
        <v>2.2296322973010211E-3</v>
      </c>
      <c r="S188" s="6">
        <f t="shared" si="26"/>
        <v>2.2812143931504365E-4</v>
      </c>
    </row>
    <row r="189" spans="1:19">
      <c r="A189">
        <v>181</v>
      </c>
      <c r="B189">
        <f t="shared" si="21"/>
        <v>-2.2000000000000384</v>
      </c>
      <c r="C189">
        <f t="shared" si="19"/>
        <v>150.39999999999969</v>
      </c>
      <c r="D189" s="10">
        <f>EXP(SUMPRODUCT(LN($F189:$S189),AlturaTRI!$C$24:$P$24)+SUMPRODUCT(LN(1-$F189:$S189),1-AlturaTRI!$C$24:$P$24))</f>
        <v>3.843240430281326E-30</v>
      </c>
      <c r="E189">
        <f t="shared" si="20"/>
        <v>4.3497115222625495E-5</v>
      </c>
      <c r="F189" s="6">
        <f t="shared" ref="F189:S198" si="27">1/(1+EXP(-1.7*F$2*($B189-F$3)))</f>
        <v>7.2994061277609397E-4</v>
      </c>
      <c r="G189" s="6">
        <f t="shared" si="27"/>
        <v>5.6070440680866139E-4</v>
      </c>
      <c r="H189" s="6">
        <f t="shared" si="27"/>
        <v>1.5505831253775991E-3</v>
      </c>
      <c r="I189" s="6">
        <f t="shared" si="27"/>
        <v>2.5891546161025268E-3</v>
      </c>
      <c r="J189" s="6">
        <f t="shared" si="27"/>
        <v>1.8877277491937256E-3</v>
      </c>
      <c r="K189" s="6">
        <f t="shared" si="27"/>
        <v>1.1109925433495402E-3</v>
      </c>
      <c r="L189" s="6">
        <f t="shared" si="27"/>
        <v>2.7607197838378753E-3</v>
      </c>
      <c r="M189" s="6">
        <f t="shared" si="27"/>
        <v>4.5373019351536382E-3</v>
      </c>
      <c r="N189" s="6">
        <f t="shared" si="27"/>
        <v>4.4605998576676152E-2</v>
      </c>
      <c r="O189" s="6">
        <f t="shared" si="27"/>
        <v>6.201242428992374E-4</v>
      </c>
      <c r="P189" s="6">
        <f t="shared" si="27"/>
        <v>1.4493023985171268E-3</v>
      </c>
      <c r="Q189" s="6">
        <f t="shared" si="27"/>
        <v>8.5782349031210929E-5</v>
      </c>
      <c r="R189" s="6">
        <f t="shared" si="27"/>
        <v>2.2643392690175923E-3</v>
      </c>
      <c r="S189" s="6">
        <f t="shared" si="27"/>
        <v>2.3366925364416076E-4</v>
      </c>
    </row>
    <row r="190" spans="1:19">
      <c r="A190">
        <v>182</v>
      </c>
      <c r="B190">
        <f t="shared" si="21"/>
        <v>-2.1900000000000386</v>
      </c>
      <c r="C190">
        <f t="shared" si="19"/>
        <v>150.47999999999968</v>
      </c>
      <c r="D190" s="10">
        <f>EXP(SUMPRODUCT(LN($F190:$S190),AlturaTRI!$C$24:$P$24)+SUMPRODUCT(LN(1-$F190:$S190),1-AlturaTRI!$C$24:$P$24))</f>
        <v>4.7348109454369637E-30</v>
      </c>
      <c r="E190">
        <f t="shared" si="20"/>
        <v>4.4462432501519349E-5</v>
      </c>
      <c r="F190" s="6">
        <f t="shared" si="27"/>
        <v>7.4410409164626728E-4</v>
      </c>
      <c r="G190" s="6">
        <f t="shared" si="27"/>
        <v>5.7187848418134677E-4</v>
      </c>
      <c r="H190" s="6">
        <f t="shared" si="27"/>
        <v>1.5782799081150954E-3</v>
      </c>
      <c r="I190" s="6">
        <f t="shared" si="27"/>
        <v>2.6264518229593969E-3</v>
      </c>
      <c r="J190" s="6">
        <f t="shared" si="27"/>
        <v>1.9183893025485831E-3</v>
      </c>
      <c r="K190" s="6">
        <f t="shared" si="27"/>
        <v>1.1298637531372731E-3</v>
      </c>
      <c r="L190" s="6">
        <f t="shared" si="27"/>
        <v>2.8239050022962832E-3</v>
      </c>
      <c r="M190" s="6">
        <f t="shared" si="27"/>
        <v>4.6218047848755051E-3</v>
      </c>
      <c r="N190" s="6">
        <f t="shared" si="27"/>
        <v>4.5625274510671922E-2</v>
      </c>
      <c r="O190" s="6">
        <f t="shared" si="27"/>
        <v>6.3452696675507655E-4</v>
      </c>
      <c r="P190" s="6">
        <f t="shared" si="27"/>
        <v>1.4788822466787754E-3</v>
      </c>
      <c r="Q190" s="6">
        <f t="shared" si="27"/>
        <v>8.8030604158751072E-5</v>
      </c>
      <c r="R190" s="6">
        <f t="shared" si="27"/>
        <v>2.2995852523357264E-3</v>
      </c>
      <c r="S190" s="6">
        <f t="shared" si="27"/>
        <v>2.3935195610746147E-4</v>
      </c>
    </row>
    <row r="191" spans="1:19">
      <c r="A191">
        <v>183</v>
      </c>
      <c r="B191">
        <f t="shared" si="21"/>
        <v>-2.1800000000000388</v>
      </c>
      <c r="C191">
        <f t="shared" si="19"/>
        <v>150.55999999999969</v>
      </c>
      <c r="D191" s="10">
        <f>EXP(SUMPRODUCT(LN($F191:$S191),AlturaTRI!$C$24:$P$24)+SUMPRODUCT(LN(1-$F191:$S191),1-AlturaTRI!$C$24:$P$24))</f>
        <v>5.8330281703992001E-30</v>
      </c>
      <c r="E191">
        <f t="shared" si="20"/>
        <v>4.5444628061627663E-5</v>
      </c>
      <c r="F191" s="6">
        <f t="shared" si="27"/>
        <v>7.5854218444029438E-4</v>
      </c>
      <c r="G191" s="6">
        <f t="shared" si="27"/>
        <v>5.8327511578229181E-4</v>
      </c>
      <c r="H191" s="6">
        <f t="shared" si="27"/>
        <v>1.6064706195592384E-3</v>
      </c>
      <c r="I191" s="6">
        <f t="shared" si="27"/>
        <v>2.66428486717878E-3</v>
      </c>
      <c r="J191" s="6">
        <f t="shared" si="27"/>
        <v>1.9495479056278852E-3</v>
      </c>
      <c r="K191" s="6">
        <f t="shared" si="27"/>
        <v>1.1490551387006206E-3</v>
      </c>
      <c r="L191" s="6">
        <f t="shared" si="27"/>
        <v>2.8885321663789688E-3</v>
      </c>
      <c r="M191" s="6">
        <f t="shared" si="27"/>
        <v>4.7078739753036889E-3</v>
      </c>
      <c r="N191" s="6">
        <f t="shared" si="27"/>
        <v>4.6666703893083465E-2</v>
      </c>
      <c r="O191" s="6">
        <f t="shared" si="27"/>
        <v>6.492639844092186E-4</v>
      </c>
      <c r="P191" s="6">
        <f t="shared" si="27"/>
        <v>1.5090648987267146E-3</v>
      </c>
      <c r="Q191" s="6">
        <f t="shared" si="27"/>
        <v>9.0337778102463225E-5</v>
      </c>
      <c r="R191" s="6">
        <f t="shared" si="27"/>
        <v>2.3353785792345119E-3</v>
      </c>
      <c r="S191" s="6">
        <f t="shared" si="27"/>
        <v>2.4517282475026623E-4</v>
      </c>
    </row>
    <row r="192" spans="1:19">
      <c r="A192">
        <v>184</v>
      </c>
      <c r="B192">
        <f t="shared" si="21"/>
        <v>-2.170000000000039</v>
      </c>
      <c r="C192">
        <f t="shared" si="19"/>
        <v>150.6399999999997</v>
      </c>
      <c r="D192" s="10">
        <f>EXP(SUMPRODUCT(LN($F192:$S192),AlturaTRI!$C$24:$P$24)+SUMPRODUCT(LN(1-$F192:$S192),1-AlturaTRI!$C$24:$P$24))</f>
        <v>7.185740981179192E-30</v>
      </c>
      <c r="E192">
        <f t="shared" si="20"/>
        <v>4.6443876153039384E-5</v>
      </c>
      <c r="F192" s="6">
        <f t="shared" si="27"/>
        <v>7.7326020743918443E-4</v>
      </c>
      <c r="G192" s="6">
        <f t="shared" si="27"/>
        <v>5.9489872899535904E-4</v>
      </c>
      <c r="H192" s="6">
        <f t="shared" si="27"/>
        <v>1.6351640394659762E-3</v>
      </c>
      <c r="I192" s="6">
        <f t="shared" si="27"/>
        <v>2.7026614053279347E-3</v>
      </c>
      <c r="J192" s="6">
        <f t="shared" si="27"/>
        <v>1.9812115841740404E-3</v>
      </c>
      <c r="K192" s="6">
        <f t="shared" si="27"/>
        <v>1.1685721196253765E-3</v>
      </c>
      <c r="L192" s="6">
        <f t="shared" si="27"/>
        <v>2.9546339887290781E-3</v>
      </c>
      <c r="M192" s="6">
        <f t="shared" si="27"/>
        <v>4.7955382602973369E-3</v>
      </c>
      <c r="N192" s="6">
        <f t="shared" si="27"/>
        <v>4.7730715776046935E-2</v>
      </c>
      <c r="O192" s="6">
        <f t="shared" si="27"/>
        <v>6.6434304476175612E-4</v>
      </c>
      <c r="P192" s="6">
        <f t="shared" si="27"/>
        <v>1.5398626015035259E-3</v>
      </c>
      <c r="Q192" s="6">
        <f t="shared" si="27"/>
        <v>9.2705414633457046E-5</v>
      </c>
      <c r="R192" s="6">
        <f t="shared" si="27"/>
        <v>2.3717277092624128E-3</v>
      </c>
      <c r="S192" s="6">
        <f t="shared" si="27"/>
        <v>2.5113521720252169E-4</v>
      </c>
    </row>
    <row r="193" spans="1:19">
      <c r="A193">
        <v>185</v>
      </c>
      <c r="B193">
        <f t="shared" si="21"/>
        <v>-2.1600000000000392</v>
      </c>
      <c r="C193">
        <f t="shared" si="19"/>
        <v>150.71999999999969</v>
      </c>
      <c r="D193" s="10">
        <f>EXP(SUMPRODUCT(LN($F193:$S193),AlturaTRI!$C$24:$P$24)+SUMPRODUCT(LN(1-$F193:$S193),1-AlturaTRI!$C$24:$P$24))</f>
        <v>8.8518654179035549E-30</v>
      </c>
      <c r="E193">
        <f t="shared" si="20"/>
        <v>4.7460349694480671E-5</v>
      </c>
      <c r="F193" s="6">
        <f t="shared" si="27"/>
        <v>7.882635795221451E-4</v>
      </c>
      <c r="G193" s="6">
        <f t="shared" si="27"/>
        <v>6.0675383907002551E-4</v>
      </c>
      <c r="H193" s="6">
        <f t="shared" si="27"/>
        <v>1.6643691026206032E-3</v>
      </c>
      <c r="I193" s="6">
        <f t="shared" si="27"/>
        <v>2.7415892021704765E-3</v>
      </c>
      <c r="J193" s="6">
        <f t="shared" si="27"/>
        <v>2.0133884924761355E-3</v>
      </c>
      <c r="K193" s="6">
        <f t="shared" si="27"/>
        <v>1.1884202068014177E-3</v>
      </c>
      <c r="L193" s="6">
        <f t="shared" si="27"/>
        <v>3.0222439151491756E-3</v>
      </c>
      <c r="M193" s="6">
        <f t="shared" si="27"/>
        <v>4.8848269110467043E-3</v>
      </c>
      <c r="N193" s="6">
        <f t="shared" si="27"/>
        <v>4.8817745103556312E-2</v>
      </c>
      <c r="O193" s="6">
        <f t="shared" si="27"/>
        <v>6.7977207585176978E-4</v>
      </c>
      <c r="P193" s="6">
        <f t="shared" si="27"/>
        <v>1.5712878491132419E-3</v>
      </c>
      <c r="Q193" s="6">
        <f t="shared" si="27"/>
        <v>9.5135097957203102E-5</v>
      </c>
      <c r="R193" s="6">
        <f t="shared" si="27"/>
        <v>2.4086412314519925E-3</v>
      </c>
      <c r="S193" s="6">
        <f t="shared" si="27"/>
        <v>2.5724257260710618E-4</v>
      </c>
    </row>
    <row r="194" spans="1:19">
      <c r="A194">
        <v>186</v>
      </c>
      <c r="B194">
        <f t="shared" si="21"/>
        <v>-2.1500000000000394</v>
      </c>
      <c r="C194">
        <f t="shared" si="19"/>
        <v>150.79999999999967</v>
      </c>
      <c r="D194" s="10">
        <f>EXP(SUMPRODUCT(LN($F194:$S194),AlturaTRI!$C$24:$P$24)+SUMPRODUCT(LN(1-$F194:$S194),1-AlturaTRI!$C$24:$P$24))</f>
        <v>1.0903941314751373E-29</v>
      </c>
      <c r="E194">
        <f t="shared" si="20"/>
        <v>4.849422017412159E-5</v>
      </c>
      <c r="F194" s="6">
        <f t="shared" si="27"/>
        <v>8.0355782413405396E-4</v>
      </c>
      <c r="G194" s="6">
        <f t="shared" si="27"/>
        <v>6.1884505085668402E-4</v>
      </c>
      <c r="H194" s="6">
        <f t="shared" si="27"/>
        <v>1.6940949015379217E-3</v>
      </c>
      <c r="I194" s="6">
        <f t="shared" si="27"/>
        <v>2.7810761321602419E-3</v>
      </c>
      <c r="J194" s="6">
        <f t="shared" si="27"/>
        <v>2.046086915394671E-3</v>
      </c>
      <c r="K194" s="6">
        <f t="shared" si="27"/>
        <v>1.2086050039460711E-3</v>
      </c>
      <c r="L194" s="6">
        <f t="shared" si="27"/>
        <v>3.0913961406169549E-3</v>
      </c>
      <c r="M194" s="6">
        <f t="shared" si="27"/>
        <v>4.975769724984795E-3</v>
      </c>
      <c r="N194" s="6">
        <f t="shared" si="27"/>
        <v>4.9928232675916555E-2</v>
      </c>
      <c r="O194" s="6">
        <f t="shared" si="27"/>
        <v>6.9555918897610733E-4</v>
      </c>
      <c r="P194" s="6">
        <f t="shared" si="27"/>
        <v>1.6033533878495071E-3</v>
      </c>
      <c r="Q194" s="6">
        <f t="shared" si="27"/>
        <v>9.7628453771791241E-5</v>
      </c>
      <c r="R194" s="6">
        <f t="shared" si="27"/>
        <v>2.4461278662621338E-3</v>
      </c>
      <c r="S194" s="6">
        <f t="shared" si="27"/>
        <v>2.634984135946727E-4</v>
      </c>
    </row>
    <row r="195" spans="1:19">
      <c r="A195">
        <v>187</v>
      </c>
      <c r="B195">
        <f t="shared" si="21"/>
        <v>-2.1400000000000396</v>
      </c>
      <c r="C195">
        <f t="shared" si="19"/>
        <v>150.87999999999968</v>
      </c>
      <c r="D195" s="10">
        <f>EXP(SUMPRODUCT(LN($F195:$S195),AlturaTRI!$C$24:$P$24)+SUMPRODUCT(LN(1-$F195:$S195),1-AlturaTRI!$C$24:$P$24))</f>
        <v>1.3431278731492807E-29</v>
      </c>
      <c r="E195">
        <f t="shared" si="20"/>
        <v>4.9545657548930047E-5</v>
      </c>
      <c r="F195" s="6">
        <f t="shared" si="27"/>
        <v>8.1914857129017609E-4</v>
      </c>
      <c r="G195" s="6">
        <f t="shared" si="27"/>
        <v>6.3117706057586856E-4</v>
      </c>
      <c r="H195" s="6">
        <f t="shared" si="27"/>
        <v>1.7243506892080694E-3</v>
      </c>
      <c r="I195" s="6">
        <f t="shared" si="27"/>
        <v>2.8211301809547137E-3</v>
      </c>
      <c r="J195" s="6">
        <f t="shared" si="27"/>
        <v>2.0793152704170334E-3</v>
      </c>
      <c r="K195" s="6">
        <f t="shared" si="27"/>
        <v>1.2291322091523955E-3</v>
      </c>
      <c r="L195" s="6">
        <f t="shared" si="27"/>
        <v>3.1621256256314247E-3</v>
      </c>
      <c r="M195" s="6">
        <f t="shared" si="27"/>
        <v>5.0683970348374893E-3</v>
      </c>
      <c r="N195" s="6">
        <f t="shared" si="27"/>
        <v>5.1062625107100412E-2</v>
      </c>
      <c r="O195" s="6">
        <f t="shared" si="27"/>
        <v>7.1171268290180702E-4</v>
      </c>
      <c r="P195" s="6">
        <f t="shared" si="27"/>
        <v>1.6360722212193316E-3</v>
      </c>
      <c r="Q195" s="6">
        <f t="shared" si="27"/>
        <v>1.00187150353841E-4</v>
      </c>
      <c r="R195" s="6">
        <f t="shared" si="27"/>
        <v>2.4841964675481622E-3</v>
      </c>
      <c r="S195" s="6">
        <f t="shared" si="27"/>
        <v>2.6990634830613062E-4</v>
      </c>
    </row>
    <row r="196" spans="1:19">
      <c r="A196">
        <v>188</v>
      </c>
      <c r="B196">
        <f t="shared" si="21"/>
        <v>-2.1300000000000399</v>
      </c>
      <c r="C196">
        <f t="shared" si="19"/>
        <v>150.9599999999997</v>
      </c>
      <c r="D196" s="10">
        <f>EXP(SUMPRODUCT(LN($F196:$S196),AlturaTRI!$C$24:$P$24)+SUMPRODUCT(LN(1-$F196:$S196),1-AlturaTRI!$C$24:$P$24))</f>
        <v>1.6543830044174474E-29</v>
      </c>
      <c r="E196">
        <f t="shared" si="20"/>
        <v>5.0614830142601978E-5</v>
      </c>
      <c r="F196" s="6">
        <f t="shared" si="27"/>
        <v>8.350415596187936E-4</v>
      </c>
      <c r="G196" s="6">
        <f t="shared" si="27"/>
        <v>6.4375465762205974E-4</v>
      </c>
      <c r="H196" s="6">
        <f t="shared" si="27"/>
        <v>1.7551458818887706E-3</v>
      </c>
      <c r="I196" s="6">
        <f t="shared" si="27"/>
        <v>2.8617594469483171E-3</v>
      </c>
      <c r="J196" s="6">
        <f t="shared" si="27"/>
        <v>2.1130821097441943E-3</v>
      </c>
      <c r="K196" s="6">
        <f t="shared" si="27"/>
        <v>1.2500076164627583E-3</v>
      </c>
      <c r="L196" s="6">
        <f t="shared" si="27"/>
        <v>3.2344681128954797E-3</v>
      </c>
      <c r="M196" s="6">
        <f t="shared" si="27"/>
        <v>5.1627397178136709E-3</v>
      </c>
      <c r="N196" s="6">
        <f t="shared" si="27"/>
        <v>5.2221374774678864E-2</v>
      </c>
      <c r="O196" s="6">
        <f t="shared" si="27"/>
        <v>7.2824104817423166E-4</v>
      </c>
      <c r="P196" s="6">
        <f t="shared" si="27"/>
        <v>1.6694576150641472E-3</v>
      </c>
      <c r="Q196" s="6">
        <f t="shared" si="27"/>
        <v>1.0281289967278979E-4</v>
      </c>
      <c r="R196" s="6">
        <f t="shared" si="27"/>
        <v>2.522856024560192E-3</v>
      </c>
      <c r="S196" s="6">
        <f t="shared" si="27"/>
        <v>2.7647007246392057E-4</v>
      </c>
    </row>
    <row r="197" spans="1:19">
      <c r="A197">
        <v>189</v>
      </c>
      <c r="B197">
        <f t="shared" si="21"/>
        <v>-2.1200000000000401</v>
      </c>
      <c r="C197">
        <f t="shared" si="19"/>
        <v>151.03999999999968</v>
      </c>
      <c r="D197" s="10">
        <f>EXP(SUMPRODUCT(LN($F197:$S197),AlturaTRI!$C$24:$P$24)+SUMPRODUCT(LN(1-$F197:$S197),1-AlturaTRI!$C$24:$P$24))</f>
        <v>2.0376954793666609E-29</v>
      </c>
      <c r="E197">
        <f t="shared" si="20"/>
        <v>5.1701904542098652E-5</v>
      </c>
      <c r="F197" s="6">
        <f t="shared" si="27"/>
        <v>8.5124263844246523E-4</v>
      </c>
      <c r="G197" s="6">
        <f t="shared" si="27"/>
        <v>6.5658272640273479E-4</v>
      </c>
      <c r="H197" s="6">
        <f t="shared" si="27"/>
        <v>1.786490061944705E-3</v>
      </c>
      <c r="I197" s="6">
        <f t="shared" si="27"/>
        <v>2.9029721428257263E-3</v>
      </c>
      <c r="J197" s="6">
        <f t="shared" si="27"/>
        <v>2.1473961224090193E-3</v>
      </c>
      <c r="K197" s="6">
        <f t="shared" si="27"/>
        <v>1.2712371174681053E-3</v>
      </c>
      <c r="L197" s="6">
        <f t="shared" si="27"/>
        <v>3.3084601443408163E-3</v>
      </c>
      <c r="M197" s="6">
        <f t="shared" si="27"/>
        <v>5.2588292049369793E-3</v>
      </c>
      <c r="N197" s="6">
        <f t="shared" si="27"/>
        <v>5.3404939761987312E-2</v>
      </c>
      <c r="O197" s="6">
        <f t="shared" si="27"/>
        <v>7.4515297152304529E-4</v>
      </c>
      <c r="P197" s="6">
        <f t="shared" si="27"/>
        <v>1.7035231027799557E-3</v>
      </c>
      <c r="Q197" s="6">
        <f t="shared" si="27"/>
        <v>1.0550745853429244E-4</v>
      </c>
      <c r="R197" s="6">
        <f t="shared" si="27"/>
        <v>2.5621156639701026E-3</v>
      </c>
      <c r="S197" s="6">
        <f t="shared" si="27"/>
        <v>2.8319337149323347E-4</v>
      </c>
    </row>
    <row r="198" spans="1:19">
      <c r="A198">
        <v>190</v>
      </c>
      <c r="B198">
        <f t="shared" si="21"/>
        <v>-2.1100000000000403</v>
      </c>
      <c r="C198">
        <f t="shared" si="19"/>
        <v>151.11999999999966</v>
      </c>
      <c r="D198" s="10">
        <f>EXP(SUMPRODUCT(LN($F198:$S198),AlturaTRI!$C$24:$P$24)+SUMPRODUCT(LN(1-$F198:$S198),1-AlturaTRI!$C$24:$P$24))</f>
        <v>2.5097282802581545E-29</v>
      </c>
      <c r="E198">
        <f t="shared" si="20"/>
        <v>5.2807045492823997E-5</v>
      </c>
      <c r="F198" s="6">
        <f t="shared" si="27"/>
        <v>8.6775776989860248E-4</v>
      </c>
      <c r="G198" s="6">
        <f t="shared" si="27"/>
        <v>6.6966624821332703E-4</v>
      </c>
      <c r="H198" s="6">
        <f t="shared" si="27"/>
        <v>1.8183929807347686E-3</v>
      </c>
      <c r="I198" s="6">
        <f t="shared" si="27"/>
        <v>2.944776597135503E-3</v>
      </c>
      <c r="J198" s="6">
        <f t="shared" si="27"/>
        <v>2.1822661364266508E-3</v>
      </c>
      <c r="K198" s="6">
        <f t="shared" si="27"/>
        <v>1.2928267029333207E-3</v>
      </c>
      <c r="L198" s="6">
        <f t="shared" si="27"/>
        <v>3.3841390785012146E-3</v>
      </c>
      <c r="M198" s="6">
        <f t="shared" si="27"/>
        <v>5.3566974905206411E-3</v>
      </c>
      <c r="N198" s="6">
        <f t="shared" si="27"/>
        <v>5.4613783792182034E-2</v>
      </c>
      <c r="O198" s="6">
        <f t="shared" si="27"/>
        <v>7.6245734036819665E-4</v>
      </c>
      <c r="P198" s="6">
        <f t="shared" si="27"/>
        <v>1.7382824906383761E-3</v>
      </c>
      <c r="Q198" s="6">
        <f t="shared" si="27"/>
        <v>1.0827262975349497E-4</v>
      </c>
      <c r="R198" s="6">
        <f t="shared" si="27"/>
        <v>2.6019846519274633E-3</v>
      </c>
      <c r="S198" s="6">
        <f t="shared" si="27"/>
        <v>2.9008012269438331E-4</v>
      </c>
    </row>
    <row r="199" spans="1:19">
      <c r="A199">
        <v>191</v>
      </c>
      <c r="B199">
        <f t="shared" si="21"/>
        <v>-2.1000000000000405</v>
      </c>
      <c r="C199">
        <f t="shared" si="19"/>
        <v>151.19999999999968</v>
      </c>
      <c r="D199" s="10">
        <f>EXP(SUMPRODUCT(LN($F199:$S199),AlturaTRI!$C$24:$P$24)+SUMPRODUCT(LN(1-$F199:$S199),1-AlturaTRI!$C$24:$P$24))</f>
        <v>3.0909928295809374E-29</v>
      </c>
      <c r="E199">
        <f t="shared" si="20"/>
        <v>5.3930415792475774E-5</v>
      </c>
      <c r="F199" s="6">
        <f t="shared" ref="F199:S208" si="28">1/(1+EXP(-1.7*F$2*($B199-F$3)))</f>
        <v>8.8459303110010842E-4</v>
      </c>
      <c r="G199" s="6">
        <f t="shared" si="28"/>
        <v>6.8301030314878728E-4</v>
      </c>
      <c r="H199" s="6">
        <f t="shared" si="28"/>
        <v>1.8508645615479703E-3</v>
      </c>
      <c r="I199" s="6">
        <f t="shared" si="28"/>
        <v>2.9871812558842194E-3</v>
      </c>
      <c r="J199" s="6">
        <f t="shared" si="28"/>
        <v>2.2177011209774263E-3</v>
      </c>
      <c r="K199" s="6">
        <f t="shared" si="28"/>
        <v>1.3147824644490912E-3</v>
      </c>
      <c r="L199" s="6">
        <f t="shared" si="28"/>
        <v>3.4615431082402645E-3</v>
      </c>
      <c r="M199" s="6">
        <f t="shared" si="28"/>
        <v>5.4563771417869998E-3</v>
      </c>
      <c r="N199" s="6">
        <f t="shared" si="28"/>
        <v>5.5848376153835158E-2</v>
      </c>
      <c r="O199" s="6">
        <f t="shared" si="28"/>
        <v>7.801632474281208E-4</v>
      </c>
      <c r="P199" s="6">
        <f t="shared" si="28"/>
        <v>1.773749863210391E-3</v>
      </c>
      <c r="Q199" s="6">
        <f t="shared" si="28"/>
        <v>1.1111026335895834E-4</v>
      </c>
      <c r="R199" s="6">
        <f t="shared" si="28"/>
        <v>2.6424723961448139E-3</v>
      </c>
      <c r="S199" s="6">
        <f t="shared" si="28"/>
        <v>2.9713429746754241E-4</v>
      </c>
    </row>
    <row r="200" spans="1:19">
      <c r="A200">
        <v>192</v>
      </c>
      <c r="B200">
        <f t="shared" si="21"/>
        <v>-2.0900000000000407</v>
      </c>
      <c r="C200">
        <f t="shared" si="19"/>
        <v>151.27999999999969</v>
      </c>
      <c r="D200" s="10">
        <f>EXP(SUMPRODUCT(LN($F200:$S200),AlturaTRI!$C$24:$P$24)+SUMPRODUCT(LN(1-$F200:$S200),1-AlturaTRI!$C$24:$P$24))</f>
        <v>3.8067365815409256E-29</v>
      </c>
      <c r="E200">
        <f t="shared" si="20"/>
        <v>5.507217618360652E-5</v>
      </c>
      <c r="F200" s="6">
        <f t="shared" si="28"/>
        <v>9.0175461633678732E-4</v>
      </c>
      <c r="G200" s="6">
        <f t="shared" si="28"/>
        <v>6.9662007205244182E-4</v>
      </c>
      <c r="H200" s="6">
        <f t="shared" si="28"/>
        <v>1.8839149025887067E-3</v>
      </c>
      <c r="I200" s="6">
        <f t="shared" si="28"/>
        <v>3.0301946841513384E-3</v>
      </c>
      <c r="J200" s="6">
        <f t="shared" si="28"/>
        <v>2.2537101886227289E-3</v>
      </c>
      <c r="K200" s="6">
        <f t="shared" si="28"/>
        <v>1.3371105961106759E-3</v>
      </c>
      <c r="L200" s="6">
        <f t="shared" si="28"/>
        <v>3.5407112788396634E-3</v>
      </c>
      <c r="M200" s="6">
        <f t="shared" si="28"/>
        <v>5.5579013086332002E-3</v>
      </c>
      <c r="N200" s="6">
        <f t="shared" si="28"/>
        <v>5.7109191617708457E-2</v>
      </c>
      <c r="O200" s="6">
        <f t="shared" si="28"/>
        <v>7.9827999543241655E-4</v>
      </c>
      <c r="P200" s="6">
        <f t="shared" si="28"/>
        <v>1.80993958889466E-3</v>
      </c>
      <c r="Q200" s="6">
        <f t="shared" si="28"/>
        <v>1.1402225782802843E-4</v>
      </c>
      <c r="R200" s="6">
        <f t="shared" si="28"/>
        <v>2.6835884480126593E-3</v>
      </c>
      <c r="S200" s="6">
        <f t="shared" si="28"/>
        <v>3.0435996359109491E-4</v>
      </c>
    </row>
    <row r="201" spans="1:19">
      <c r="A201">
        <v>193</v>
      </c>
      <c r="B201">
        <f t="shared" si="21"/>
        <v>-2.0800000000000409</v>
      </c>
      <c r="C201">
        <f t="shared" si="19"/>
        <v>151.35999999999967</v>
      </c>
      <c r="D201" s="10">
        <f>EXP(SUMPRODUCT(LN($F201:$S201),AlturaTRI!$C$24:$P$24)+SUMPRODUCT(LN(1-$F201:$S201),1-AlturaTRI!$C$24:$P$24))</f>
        <v>4.6880350085291635E-29</v>
      </c>
      <c r="E201">
        <f t="shared" si="20"/>
        <v>5.6232485244932275E-5</v>
      </c>
      <c r="F201" s="6">
        <f t="shared" si="28"/>
        <v>9.1924883931829553E-4</v>
      </c>
      <c r="G201" s="6">
        <f t="shared" si="28"/>
        <v>7.1050083850286391E-4</v>
      </c>
      <c r="H201" s="6">
        <f t="shared" si="28"/>
        <v>1.9175542800122253E-3</v>
      </c>
      <c r="I201" s="6">
        <f t="shared" si="28"/>
        <v>3.073825567725104E-3</v>
      </c>
      <c r="J201" s="6">
        <f t="shared" si="28"/>
        <v>2.2903025975542939E-3</v>
      </c>
      <c r="K201" s="6">
        <f t="shared" si="28"/>
        <v>1.3598173962240084E-3</v>
      </c>
      <c r="L201" s="6">
        <f t="shared" si="28"/>
        <v>3.6216835064542732E-3</v>
      </c>
      <c r="M201" s="6">
        <f t="shared" si="28"/>
        <v>5.6613037335446325E-3</v>
      </c>
      <c r="N201" s="6">
        <f t="shared" si="28"/>
        <v>5.8396710344340748E-2</v>
      </c>
      <c r="O201" s="6">
        <f t="shared" si="28"/>
        <v>8.1681710194131364E-4</v>
      </c>
      <c r="P201" s="6">
        <f t="shared" si="28"/>
        <v>1.8468663255522884E-3</v>
      </c>
      <c r="Q201" s="6">
        <f t="shared" si="28"/>
        <v>1.1701056135447546E-4</v>
      </c>
      <c r="R201" s="6">
        <f t="shared" si="28"/>
        <v>2.7253425047445486E-3</v>
      </c>
      <c r="S201" s="6">
        <f t="shared" si="28"/>
        <v>3.1176128755489366E-4</v>
      </c>
    </row>
    <row r="202" spans="1:19">
      <c r="A202">
        <v>194</v>
      </c>
      <c r="B202">
        <f t="shared" si="21"/>
        <v>-2.0700000000000411</v>
      </c>
      <c r="C202">
        <f t="shared" ref="C202:C265" si="29">B202*$B$3+$B$2</f>
        <v>151.43999999999966</v>
      </c>
      <c r="D202" s="10">
        <f>EXP(SUMPRODUCT(LN($F202:$S202),AlturaTRI!$C$24:$P$24)+SUMPRODUCT(LN(1-$F202:$S202),1-AlturaTRI!$C$24:$P$24))</f>
        <v>5.7731349699558767E-29</v>
      </c>
      <c r="E202">
        <f t="shared" ref="E202:E265" si="30">1/SQRT(2*PI())*EXP(-(B202^2)/2)/0.4*$B$6</f>
        <v>5.7411499281427572E-5</v>
      </c>
      <c r="F202" s="6">
        <f t="shared" si="28"/>
        <v>9.3708213545937039E-4</v>
      </c>
      <c r="G202" s="6">
        <f t="shared" si="28"/>
        <v>7.2465799083947272E-4</v>
      </c>
      <c r="H202" s="6">
        <f t="shared" si="28"/>
        <v>1.9517931510110199E-3</v>
      </c>
      <c r="I202" s="6">
        <f t="shared" si="28"/>
        <v>3.1180827147596164E-3</v>
      </c>
      <c r="J202" s="6">
        <f t="shared" si="28"/>
        <v>2.3274877538773564E-3</v>
      </c>
      <c r="K202" s="6">
        <f t="shared" si="28"/>
        <v>1.3829092690395501E-3</v>
      </c>
      <c r="L202" s="6">
        <f t="shared" si="28"/>
        <v>3.7045005969401595E-3</v>
      </c>
      <c r="M202" s="6">
        <f t="shared" si="28"/>
        <v>5.7666187616575212E-3</v>
      </c>
      <c r="N202" s="6">
        <f t="shared" si="28"/>
        <v>5.9711417782076726E-2</v>
      </c>
      <c r="O202" s="6">
        <f t="shared" si="28"/>
        <v>8.3578430427426931E-4</v>
      </c>
      <c r="P202" s="6">
        <f t="shared" si="28"/>
        <v>1.8845450262499415E-3</v>
      </c>
      <c r="Q202" s="6">
        <f t="shared" si="28"/>
        <v>1.2007717314923667E-4</v>
      </c>
      <c r="R202" s="6">
        <f t="shared" si="28"/>
        <v>2.7677444115526474E-3</v>
      </c>
      <c r="S202" s="6">
        <f t="shared" si="28"/>
        <v>3.1934253694971686E-4</v>
      </c>
    </row>
    <row r="203" spans="1:19">
      <c r="A203">
        <v>195</v>
      </c>
      <c r="B203">
        <f t="shared" ref="B203:B266" si="31">B202+0.01</f>
        <v>-2.0600000000000414</v>
      </c>
      <c r="C203">
        <f t="shared" si="29"/>
        <v>151.51999999999967</v>
      </c>
      <c r="D203" s="10">
        <f>EXP(SUMPRODUCT(LN($F203:$S203),AlturaTRI!$C$24:$P$24)+SUMPRODUCT(LN(1-$F203:$S203),1-AlturaTRI!$C$24:$P$24))</f>
        <v>7.109107231952609E-29</v>
      </c>
      <c r="E203">
        <f t="shared" si="30"/>
        <v>5.860937221324843E-5</v>
      </c>
      <c r="F203" s="6">
        <f t="shared" si="28"/>
        <v>9.5526106420813208E-4</v>
      </c>
      <c r="G203" s="6">
        <f t="shared" si="28"/>
        <v>7.3909702422760362E-4</v>
      </c>
      <c r="H203" s="6">
        <f t="shared" si="28"/>
        <v>1.9866421569529769E-3</v>
      </c>
      <c r="I203" s="6">
        <f t="shared" si="28"/>
        <v>3.162975057453412E-3</v>
      </c>
      <c r="J203" s="6">
        <f t="shared" si="28"/>
        <v>2.3652752139281716E-3</v>
      </c>
      <c r="K203" s="6">
        <f t="shared" si="28"/>
        <v>1.4063927265143194E-3</v>
      </c>
      <c r="L203" s="6">
        <f t="shared" si="28"/>
        <v>3.7892042650618995E-3</v>
      </c>
      <c r="M203" s="6">
        <f t="shared" si="28"/>
        <v>5.8738813509722045E-3</v>
      </c>
      <c r="N203" s="6">
        <f t="shared" si="28"/>
        <v>6.1053804555160435E-2</v>
      </c>
      <c r="O203" s="6">
        <f t="shared" si="28"/>
        <v>8.5519156455010886E-4</v>
      </c>
      <c r="P203" s="6">
        <f t="shared" si="28"/>
        <v>1.9229909451132497E-3</v>
      </c>
      <c r="Q203" s="6">
        <f t="shared" si="28"/>
        <v>1.2322414477512883E-4</v>
      </c>
      <c r="R203" s="6">
        <f t="shared" si="28"/>
        <v>2.8108041638541443E-3</v>
      </c>
      <c r="S203" s="6">
        <f t="shared" si="28"/>
        <v>3.2710808291428123E-4</v>
      </c>
    </row>
    <row r="204" spans="1:19">
      <c r="A204">
        <v>196</v>
      </c>
      <c r="B204">
        <f t="shared" si="31"/>
        <v>-2.0500000000000416</v>
      </c>
      <c r="C204">
        <f t="shared" si="29"/>
        <v>151.59999999999968</v>
      </c>
      <c r="D204" s="10">
        <f>EXP(SUMPRODUCT(LN($F204:$S204),AlturaTRI!$C$24:$P$24)+SUMPRODUCT(LN(1-$F204:$S204),1-AlturaTRI!$C$24:$P$24))</f>
        <v>8.753879156032696E-29</v>
      </c>
      <c r="E204">
        <f t="shared" si="30"/>
        <v>5.9826255463525448E-5</v>
      </c>
      <c r="F204" s="6">
        <f t="shared" si="28"/>
        <v>9.737923114182174E-4</v>
      </c>
      <c r="G204" s="6">
        <f t="shared" si="28"/>
        <v>7.5382354276380215E-4</v>
      </c>
      <c r="H204" s="6">
        <f t="shared" si="28"/>
        <v>2.0221121265720709E-3</v>
      </c>
      <c r="I204" s="6">
        <f t="shared" si="28"/>
        <v>3.2085116537497E-3</v>
      </c>
      <c r="J204" s="6">
        <f t="shared" si="28"/>
        <v>2.4036746866263263E-3</v>
      </c>
      <c r="K204" s="6">
        <f t="shared" si="28"/>
        <v>1.4302743901025486E-3</v>
      </c>
      <c r="L204" s="6">
        <f t="shared" si="28"/>
        <v>3.8758371540854679E-3</v>
      </c>
      <c r="M204" s="6">
        <f t="shared" si="28"/>
        <v>5.9831270827185928E-3</v>
      </c>
      <c r="N204" s="6">
        <f t="shared" si="28"/>
        <v>6.2424366341510426E-2</v>
      </c>
      <c r="O204" s="6">
        <f t="shared" si="28"/>
        <v>8.750490748411562E-4</v>
      </c>
      <c r="P204" s="6">
        <f t="shared" si="28"/>
        <v>1.9622196432924816E-3</v>
      </c>
      <c r="Q204" s="6">
        <f t="shared" si="28"/>
        <v>1.264535815164118E-4</v>
      </c>
      <c r="R204" s="6">
        <f t="shared" si="28"/>
        <v>2.8545319095089174E-3</v>
      </c>
      <c r="S204" s="6">
        <f t="shared" si="28"/>
        <v>3.3506240264116641E-4</v>
      </c>
    </row>
    <row r="205" spans="1:19">
      <c r="A205">
        <v>197</v>
      </c>
      <c r="B205">
        <f t="shared" si="31"/>
        <v>-2.0400000000000418</v>
      </c>
      <c r="C205">
        <f t="shared" si="29"/>
        <v>151.67999999999967</v>
      </c>
      <c r="D205" s="10">
        <f>EXP(SUMPRODUCT(LN($F205:$S205),AlturaTRI!$C$24:$P$24)+SUMPRODUCT(LN(1-$F205:$S205),1-AlturaTRI!$C$24:$P$24))</f>
        <v>1.0778734856699393E-28</v>
      </c>
      <c r="E205">
        <f t="shared" si="30"/>
        <v>6.1062297845071597E-5</v>
      </c>
      <c r="F205" s="6">
        <f t="shared" si="28"/>
        <v>9.9268269176557228E-4</v>
      </c>
      <c r="G205" s="6">
        <f t="shared" si="28"/>
        <v>7.6884326162209688E-4</v>
      </c>
      <c r="H205" s="6">
        <f t="shared" si="28"/>
        <v>2.0582140792123958E-3</v>
      </c>
      <c r="I205" s="6">
        <f t="shared" si="28"/>
        <v>3.2547016890585858E-3</v>
      </c>
      <c r="J205" s="6">
        <f t="shared" si="28"/>
        <v>2.4426960358623273E-3</v>
      </c>
      <c r="K205" s="6">
        <f t="shared" si="28"/>
        <v>1.454560992575386E-3</v>
      </c>
      <c r="L205" s="6">
        <f t="shared" si="28"/>
        <v>3.9644428557630632E-3</v>
      </c>
      <c r="M205" s="6">
        <f t="shared" si="28"/>
        <v>6.0943921718751718E-3</v>
      </c>
      <c r="N205" s="6">
        <f t="shared" si="28"/>
        <v>6.3823603739789611E-2</v>
      </c>
      <c r="O205" s="6">
        <f t="shared" si="28"/>
        <v>8.9536726244385744E-4</v>
      </c>
      <c r="P205" s="6">
        <f t="shared" si="28"/>
        <v>2.0022469950424599E-3</v>
      </c>
      <c r="Q205" s="6">
        <f t="shared" si="28"/>
        <v>1.2976764378410803E-4</v>
      </c>
      <c r="R205" s="6">
        <f t="shared" si="28"/>
        <v>2.8989379510888117E-3</v>
      </c>
      <c r="S205" s="6">
        <f t="shared" si="28"/>
        <v>3.4321008194307026E-4</v>
      </c>
    </row>
    <row r="206" spans="1:19">
      <c r="A206">
        <v>198</v>
      </c>
      <c r="B206">
        <f t="shared" si="31"/>
        <v>-2.030000000000042</v>
      </c>
      <c r="C206">
        <f t="shared" si="29"/>
        <v>151.75999999999965</v>
      </c>
      <c r="D206" s="10">
        <f>EXP(SUMPRODUCT(LN($F206:$S206),AlturaTRI!$C$24:$P$24)+SUMPRODUCT(LN(1-$F206:$S206),1-AlturaTRI!$C$24:$P$24))</f>
        <v>1.327139013455902E-28</v>
      </c>
      <c r="E206">
        <f t="shared" si="30"/>
        <v>6.2317645446050536E-5</v>
      </c>
      <c r="F206" s="6">
        <f t="shared" si="28"/>
        <v>1.0119391512106845E-3</v>
      </c>
      <c r="G206" s="6">
        <f t="shared" si="28"/>
        <v>7.8416200924203328E-4</v>
      </c>
      <c r="H206" s="6">
        <f t="shared" si="28"/>
        <v>2.0949592281264027E-3</v>
      </c>
      <c r="I206" s="6">
        <f t="shared" si="28"/>
        <v>3.3015544780014405E-3</v>
      </c>
      <c r="J206" s="6">
        <f t="shared" si="28"/>
        <v>2.4823492829209757E-3</v>
      </c>
      <c r="K206" s="6">
        <f t="shared" si="28"/>
        <v>1.4792593798701082E-3</v>
      </c>
      <c r="L206" s="6">
        <f t="shared" si="28"/>
        <v>4.0550659307162671E-3</v>
      </c>
      <c r="M206" s="6">
        <f t="shared" si="28"/>
        <v>6.2077134778430248E-3</v>
      </c>
      <c r="N206" s="6">
        <f t="shared" si="28"/>
        <v>6.5252022125378964E-2</v>
      </c>
      <c r="O206" s="6">
        <f t="shared" si="28"/>
        <v>9.161567952684532E-4</v>
      </c>
      <c r="P206" s="6">
        <f t="shared" si="28"/>
        <v>2.0430891939187457E-3</v>
      </c>
      <c r="Q206" s="6">
        <f t="shared" si="28"/>
        <v>1.3316854855801251E-4</v>
      </c>
      <c r="R206" s="6">
        <f t="shared" si="28"/>
        <v>2.9440327481789728E-3</v>
      </c>
      <c r="S206" s="6">
        <f t="shared" si="28"/>
        <v>3.515558178808173E-4</v>
      </c>
    </row>
    <row r="207" spans="1:19">
      <c r="A207">
        <v>199</v>
      </c>
      <c r="B207">
        <f t="shared" si="31"/>
        <v>-2.0200000000000422</v>
      </c>
      <c r="C207">
        <f t="shared" si="29"/>
        <v>151.83999999999966</v>
      </c>
      <c r="D207" s="10">
        <f>EXP(SUMPRODUCT(LN($F207:$S207),AlturaTRI!$C$24:$P$24)+SUMPRODUCT(LN(1-$F207:$S207),1-AlturaTRI!$C$24:$P$24))</f>
        <v>1.6339774072664089E-28</v>
      </c>
      <c r="E207">
        <f t="shared" si="30"/>
        <v>6.3592441514653461E-5</v>
      </c>
      <c r="F207" s="6">
        <f t="shared" si="28"/>
        <v>1.0315687695071143E-3</v>
      </c>
      <c r="G207" s="6">
        <f t="shared" si="28"/>
        <v>7.9978572955926414E-4</v>
      </c>
      <c r="H207" s="6">
        <f t="shared" si="28"/>
        <v>2.1323589838281179E-3</v>
      </c>
      <c r="I207" s="6">
        <f t="shared" si="28"/>
        <v>3.3490794661777232E-3</v>
      </c>
      <c r="J207" s="6">
        <f t="shared" si="28"/>
        <v>2.5226446089409481E-3</v>
      </c>
      <c r="K207" s="6">
        <f t="shared" si="28"/>
        <v>1.5043765129692862E-3</v>
      </c>
      <c r="L207" s="6">
        <f t="shared" si="28"/>
        <v>4.147751929223965E-3</v>
      </c>
      <c r="M207" s="6">
        <f t="shared" si="28"/>
        <v>6.3231285152762348E-3</v>
      </c>
      <c r="N207" s="6">
        <f t="shared" si="28"/>
        <v>6.6710131494859992E-2</v>
      </c>
      <c r="O207" s="6">
        <f t="shared" si="28"/>
        <v>9.3742858735030026E-4</v>
      </c>
      <c r="P207" s="6">
        <f t="shared" si="28"/>
        <v>2.084762759092168E-3</v>
      </c>
      <c r="Q207" s="6">
        <f t="shared" si="28"/>
        <v>1.3665857086634099E-4</v>
      </c>
      <c r="R207" s="6">
        <f t="shared" si="28"/>
        <v>2.9898269197115709E-3</v>
      </c>
      <c r="S207" s="6">
        <f t="shared" si="28"/>
        <v>3.6010442145459955E-4</v>
      </c>
    </row>
    <row r="208" spans="1:19">
      <c r="A208">
        <v>200</v>
      </c>
      <c r="B208">
        <f t="shared" si="31"/>
        <v>-2.0100000000000424</v>
      </c>
      <c r="C208">
        <f t="shared" si="29"/>
        <v>151.91999999999967</v>
      </c>
      <c r="D208" s="10">
        <f>EXP(SUMPRODUCT(LN($F208:$S208),AlturaTRI!$C$24:$P$24)+SUMPRODUCT(LN(1-$F208:$S208),1-AlturaTRI!$C$24:$P$24))</f>
        <v>2.0116679383038504E-28</v>
      </c>
      <c r="E208">
        <f t="shared" si="30"/>
        <v>6.4886826342833693E-5</v>
      </c>
      <c r="F208" s="6">
        <f t="shared" si="28"/>
        <v>1.0515787627571277E-3</v>
      </c>
      <c r="G208" s="6">
        <f t="shared" si="28"/>
        <v>8.1572048427949327E-4</v>
      </c>
      <c r="H208" s="6">
        <f t="shared" si="28"/>
        <v>2.1704249575022357E-3</v>
      </c>
      <c r="I208" s="6">
        <f t="shared" si="28"/>
        <v>3.3972862319544819E-3</v>
      </c>
      <c r="J208" s="6">
        <f t="shared" si="28"/>
        <v>2.5635923574111419E-3</v>
      </c>
      <c r="K208" s="6">
        <f t="shared" si="28"/>
        <v>1.5299194698103688E-3</v>
      </c>
      <c r="L208" s="6">
        <f t="shared" si="28"/>
        <v>4.2425474124214669E-3</v>
      </c>
      <c r="M208" s="6">
        <f t="shared" si="28"/>
        <v>6.4406754650701021E-3</v>
      </c>
      <c r="N208" s="6">
        <f t="shared" si="28"/>
        <v>6.8198446298609536E-2</v>
      </c>
      <c r="O208" s="6">
        <f t="shared" si="28"/>
        <v>9.5919380448551206E-4</v>
      </c>
      <c r="P208" s="6">
        <f t="shared" si="28"/>
        <v>2.1272845417837369E-3</v>
      </c>
      <c r="Q208" s="6">
        <f t="shared" si="28"/>
        <v>1.4024004530399997E-4</v>
      </c>
      <c r="R208" s="6">
        <f t="shared" si="28"/>
        <v>3.036331246332364E-3</v>
      </c>
      <c r="S208" s="6">
        <f t="shared" si="28"/>
        <v>3.6886082035994918E-4</v>
      </c>
    </row>
    <row r="209" spans="1:19">
      <c r="A209">
        <v>201</v>
      </c>
      <c r="B209">
        <f t="shared" si="31"/>
        <v>-2.0000000000000426</v>
      </c>
      <c r="C209">
        <f t="shared" si="29"/>
        <v>151.99999999999966</v>
      </c>
      <c r="D209" s="10">
        <f>EXP(SUMPRODUCT(LN($F209:$S209),AlturaTRI!$C$24:$P$24)+SUMPRODUCT(LN(1-$F209:$S209),1-AlturaTRI!$C$24:$P$24))</f>
        <v>2.4765480688347286E-28</v>
      </c>
      <c r="E209">
        <f t="shared" si="30"/>
        <v>6.6200937149149986E-5</v>
      </c>
      <c r="F209" s="6">
        <f t="shared" ref="F209:S218" si="32">1/(1+EXP(-1.7*F$2*($B209-F$3)))</f>
        <v>1.0719764860153194E-3</v>
      </c>
      <c r="G209" s="6">
        <f t="shared" si="32"/>
        <v>8.3197245519659759E-4</v>
      </c>
      <c r="H209" s="6">
        <f t="shared" si="32"/>
        <v>2.209168964469912E-3</v>
      </c>
      <c r="I209" s="6">
        <f t="shared" si="32"/>
        <v>3.446184488278757E-3</v>
      </c>
      <c r="J209" s="6">
        <f t="shared" si="32"/>
        <v>2.6052030367042047E-3</v>
      </c>
      <c r="K209" s="6">
        <f t="shared" si="32"/>
        <v>1.5558954472261462E-3</v>
      </c>
      <c r="L209" s="6">
        <f t="shared" si="32"/>
        <v>4.3394999739173245E-3</v>
      </c>
      <c r="M209" s="6">
        <f t="shared" si="32"/>
        <v>6.5603931855084119E-3</v>
      </c>
      <c r="N209" s="6">
        <f t="shared" si="32"/>
        <v>6.9717485261107548E-2</v>
      </c>
      <c r="O209" s="6">
        <f t="shared" si="32"/>
        <v>9.8146386999361742E-4</v>
      </c>
      <c r="P209" s="6">
        <f t="shared" si="32"/>
        <v>2.170671731822079E-3</v>
      </c>
      <c r="Q209" s="6">
        <f t="shared" si="32"/>
        <v>1.4391536759048018E-4</v>
      </c>
      <c r="R209" s="6">
        <f t="shared" si="32"/>
        <v>3.0835566728004736E-3</v>
      </c>
      <c r="S209" s="6">
        <f t="shared" si="32"/>
        <v>3.7783006180998254E-4</v>
      </c>
    </row>
    <row r="210" spans="1:19">
      <c r="A210">
        <v>202</v>
      </c>
      <c r="B210">
        <f t="shared" si="31"/>
        <v>-1.9900000000000426</v>
      </c>
      <c r="C210">
        <f t="shared" si="29"/>
        <v>152.07999999999967</v>
      </c>
      <c r="D210" s="10">
        <f>EXP(SUMPRODUCT(LN($F210:$S210),AlturaTRI!$C$24:$P$24)+SUMPRODUCT(LN(1-$F210:$S210),1-AlturaTRI!$C$24:$P$24))</f>
        <v>3.0487165492386875E-28</v>
      </c>
      <c r="E210">
        <f t="shared" si="30"/>
        <v>6.7534907960771788E-5</v>
      </c>
      <c r="F210" s="6">
        <f t="shared" si="32"/>
        <v>1.0927694359410616E-3</v>
      </c>
      <c r="G210" s="6">
        <f t="shared" si="32"/>
        <v>8.4854794655575961E-4</v>
      </c>
      <c r="H210" s="6">
        <f t="shared" si="32"/>
        <v>2.2486030277121083E-3</v>
      </c>
      <c r="I210" s="6">
        <f t="shared" si="32"/>
        <v>3.4957840845131647E-3</v>
      </c>
      <c r="J210" s="6">
        <f t="shared" si="32"/>
        <v>2.6474873226478169E-3</v>
      </c>
      <c r="K210" s="6">
        <f t="shared" si="32"/>
        <v>1.5823117629165649E-3</v>
      </c>
      <c r="L210" s="6">
        <f t="shared" si="32"/>
        <v>4.4386582618343128E-3</v>
      </c>
      <c r="M210" s="6">
        <f t="shared" si="32"/>
        <v>6.6823212235711527E-3</v>
      </c>
      <c r="N210" s="6">
        <f t="shared" si="32"/>
        <v>7.1267771188558232E-2</v>
      </c>
      <c r="O210" s="6">
        <f t="shared" si="32"/>
        <v>1.0042504706100153E-3</v>
      </c>
      <c r="P210" s="6">
        <f t="shared" si="32"/>
        <v>2.2149418643255319E-3</v>
      </c>
      <c r="Q210" s="6">
        <f t="shared" si="32"/>
        <v>1.4768699616840038E-4</v>
      </c>
      <c r="R210" s="6">
        <f t="shared" si="32"/>
        <v>3.1315143104217787E-3</v>
      </c>
      <c r="S210" s="6">
        <f t="shared" si="32"/>
        <v>3.8701731542549071E-4</v>
      </c>
    </row>
    <row r="211" spans="1:19">
      <c r="A211">
        <v>203</v>
      </c>
      <c r="B211">
        <f t="shared" si="31"/>
        <v>-1.9800000000000426</v>
      </c>
      <c r="C211">
        <f t="shared" si="29"/>
        <v>152.15999999999966</v>
      </c>
      <c r="D211" s="10">
        <f>EXP(SUMPRODUCT(LN($F211:$S211),AlturaTRI!$C$24:$P$24)+SUMPRODUCT(LN(1-$F211:$S211),1-AlturaTRI!$C$24:$P$24))</f>
        <v>3.7528978561566275E-28</v>
      </c>
      <c r="E211">
        <f t="shared" si="30"/>
        <v>6.8888869494700329E-5</v>
      </c>
      <c r="F211" s="6">
        <f t="shared" si="32"/>
        <v>1.1139652535006889E-3</v>
      </c>
      <c r="G211" s="6">
        <f t="shared" si="32"/>
        <v>8.6545338746246182E-4</v>
      </c>
      <c r="H211" s="6">
        <f t="shared" si="32"/>
        <v>2.288739381451401E-3</v>
      </c>
      <c r="I211" s="6">
        <f t="shared" si="32"/>
        <v>3.5460950082949008E-3</v>
      </c>
      <c r="J211" s="6">
        <f t="shared" si="32"/>
        <v>2.6904560611341636E-3</v>
      </c>
      <c r="K211" s="6">
        <f t="shared" si="32"/>
        <v>1.6091758574523702E-3</v>
      </c>
      <c r="L211" s="6">
        <f t="shared" si="32"/>
        <v>4.5400720012810994E-3</v>
      </c>
      <c r="M211" s="6">
        <f t="shared" si="32"/>
        <v>6.8064998264038903E-3</v>
      </c>
      <c r="N211" s="6">
        <f t="shared" si="32"/>
        <v>7.2849830763423815E-2</v>
      </c>
      <c r="O211" s="6">
        <f t="shared" si="32"/>
        <v>1.0275655625110462E-3</v>
      </c>
      <c r="P211" s="6">
        <f t="shared" si="32"/>
        <v>2.2601128265110509E-3</v>
      </c>
      <c r="Q211" s="6">
        <f t="shared" si="32"/>
        <v>1.5155745384376343E-4</v>
      </c>
      <c r="R211" s="6">
        <f t="shared" si="32"/>
        <v>3.180215439516367E-3</v>
      </c>
      <c r="S211" s="6">
        <f t="shared" si="32"/>
        <v>3.9642787619448516E-4</v>
      </c>
    </row>
    <row r="212" spans="1:19">
      <c r="A212">
        <v>204</v>
      </c>
      <c r="B212">
        <f t="shared" si="31"/>
        <v>-1.9700000000000426</v>
      </c>
      <c r="C212">
        <f t="shared" si="29"/>
        <v>152.23999999999967</v>
      </c>
      <c r="D212" s="10">
        <f>EXP(SUMPRODUCT(LN($F212:$S212),AlturaTRI!$C$24:$P$24)+SUMPRODUCT(LN(1-$F212:$S212),1-AlturaTRI!$C$24:$P$24))</f>
        <v>4.6195049174844818E-28</v>
      </c>
      <c r="E212">
        <f t="shared" si="30"/>
        <v>7.026294903826189E-5</v>
      </c>
      <c r="F212" s="6">
        <f t="shared" si="32"/>
        <v>1.135571726720288E-3</v>
      </c>
      <c r="G212" s="6">
        <f t="shared" si="32"/>
        <v>8.8269533433820802E-4</v>
      </c>
      <c r="H212" s="6">
        <f t="shared" si="32"/>
        <v>2.3295904747930875E-3</v>
      </c>
      <c r="I212" s="6">
        <f t="shared" si="32"/>
        <v>3.5971273874184275E-3</v>
      </c>
      <c r="J212" s="6">
        <f t="shared" si="32"/>
        <v>2.734120270768138E-3</v>
      </c>
      <c r="K212" s="6">
        <f t="shared" si="32"/>
        <v>1.6364952963110677E-3</v>
      </c>
      <c r="L212" s="6">
        <f t="shared" si="32"/>
        <v>4.6437920172610891E-3</v>
      </c>
      <c r="M212" s="6">
        <f t="shared" si="32"/>
        <v>6.9329699529501031E-3</v>
      </c>
      <c r="N212" s="6">
        <f t="shared" si="32"/>
        <v>7.4464194325473257E-2</v>
      </c>
      <c r="O212" s="6">
        <f t="shared" si="32"/>
        <v>1.0514213774745569E-3</v>
      </c>
      <c r="P212" s="6">
        <f t="shared" si="32"/>
        <v>2.3062028646321218E-3</v>
      </c>
      <c r="Q212" s="6">
        <f t="shared" si="32"/>
        <v>1.555293294690004E-4</v>
      </c>
      <c r="R212" s="6">
        <f t="shared" si="32"/>
        <v>3.2296715119204083E-3</v>
      </c>
      <c r="S212" s="6">
        <f t="shared" si="32"/>
        <v>4.0606716750284837E-4</v>
      </c>
    </row>
    <row r="213" spans="1:19">
      <c r="A213">
        <v>205</v>
      </c>
      <c r="B213">
        <f t="shared" si="31"/>
        <v>-1.9600000000000426</v>
      </c>
      <c r="C213">
        <f t="shared" si="29"/>
        <v>152.31999999999965</v>
      </c>
      <c r="D213" s="10">
        <f>EXP(SUMPRODUCT(LN($F213:$S213),AlturaTRI!$C$24:$P$24)+SUMPRODUCT(LN(1-$F213:$S213),1-AlturaTRI!$C$24:$P$24))</f>
        <v>5.6859455106056723E-28</v>
      </c>
      <c r="E213">
        <f t="shared" si="30"/>
        <v>7.1657270328931408E-5</v>
      </c>
      <c r="F213" s="6">
        <f t="shared" si="32"/>
        <v>1.1575967934900279E-3</v>
      </c>
      <c r="G213" s="6">
        <f t="shared" si="32"/>
        <v>9.0028047342384022E-4</v>
      </c>
      <c r="H213" s="6">
        <f t="shared" si="32"/>
        <v>2.3711689754265268E-3</v>
      </c>
      <c r="I213" s="6">
        <f t="shared" si="32"/>
        <v>3.6488914917420468E-3</v>
      </c>
      <c r="J213" s="6">
        <f t="shared" si="32"/>
        <v>2.7784911455547832E-3</v>
      </c>
      <c r="K213" s="6">
        <f t="shared" si="32"/>
        <v>1.6642777719456745E-3</v>
      </c>
      <c r="L213" s="6">
        <f t="shared" si="32"/>
        <v>4.74987025802501E-3</v>
      </c>
      <c r="M213" s="6">
        <f t="shared" si="32"/>
        <v>7.061773285747642E-3</v>
      </c>
      <c r="N213" s="6">
        <f t="shared" si="32"/>
        <v>7.6111395638947033E-2</v>
      </c>
      <c r="O213" s="6">
        <f t="shared" si="32"/>
        <v>1.0758304291788986E-3</v>
      </c>
      <c r="P213" s="6">
        <f t="shared" si="32"/>
        <v>2.3532305910479332E-3</v>
      </c>
      <c r="Q213" s="6">
        <f t="shared" si="32"/>
        <v>1.596052796699202E-4</v>
      </c>
      <c r="R213" s="6">
        <f t="shared" si="32"/>
        <v>3.2798941535228839E-3</v>
      </c>
      <c r="S213" s="6">
        <f t="shared" si="32"/>
        <v>4.1594074423777628E-4</v>
      </c>
    </row>
    <row r="214" spans="1:19">
      <c r="A214">
        <v>206</v>
      </c>
      <c r="B214">
        <f t="shared" si="31"/>
        <v>-1.9500000000000426</v>
      </c>
      <c r="C214">
        <f t="shared" si="29"/>
        <v>152.39999999999966</v>
      </c>
      <c r="D214" s="10">
        <f>EXP(SUMPRODUCT(LN($F214:$S214),AlturaTRI!$C$24:$P$24)+SUMPRODUCT(LN(1-$F214:$S214),1-AlturaTRI!$C$24:$P$24))</f>
        <v>6.9982280842980043E-28</v>
      </c>
      <c r="E214">
        <f t="shared" si="30"/>
        <v>7.3071953433545065E-5</v>
      </c>
      <c r="F214" s="6">
        <f t="shared" si="32"/>
        <v>1.1800485444209338E-3</v>
      </c>
      <c r="G214" s="6">
        <f t="shared" si="32"/>
        <v>9.1821562333136168E-4</v>
      </c>
      <c r="H214" s="6">
        <f t="shared" si="32"/>
        <v>2.4134877733875755E-3</v>
      </c>
      <c r="I214" s="6">
        <f t="shared" si="32"/>
        <v>3.7013977351186885E-3</v>
      </c>
      <c r="J214" s="6">
        <f t="shared" si="32"/>
        <v>2.8235800576264735E-3</v>
      </c>
      <c r="K214" s="6">
        <f t="shared" si="32"/>
        <v>1.6925311058867824E-3</v>
      </c>
      <c r="L214" s="6">
        <f t="shared" si="32"/>
        <v>4.8583598188736516E-3</v>
      </c>
      <c r="M214" s="6">
        <f t="shared" si="32"/>
        <v>7.1929522428904177E-3</v>
      </c>
      <c r="N214" s="6">
        <f t="shared" si="32"/>
        <v>7.7791971645445671E-2</v>
      </c>
      <c r="O214" s="6">
        <f t="shared" si="32"/>
        <v>1.1008055196433675E-3</v>
      </c>
      <c r="P214" s="6">
        <f t="shared" si="32"/>
        <v>2.401214991426026E-3</v>
      </c>
      <c r="Q214" s="6">
        <f t="shared" si="32"/>
        <v>1.637880306177001E-4</v>
      </c>
      <c r="R214" s="6">
        <f t="shared" si="32"/>
        <v>3.3308951668375984E-3</v>
      </c>
      <c r="S214" s="6">
        <f t="shared" si="32"/>
        <v>4.2605429596573617E-4</v>
      </c>
    </row>
    <row r="215" spans="1:19">
      <c r="A215">
        <v>207</v>
      </c>
      <c r="B215">
        <f t="shared" si="31"/>
        <v>-1.9400000000000426</v>
      </c>
      <c r="C215">
        <f t="shared" si="29"/>
        <v>152.47999999999965</v>
      </c>
      <c r="D215" s="10">
        <f>EXP(SUMPRODUCT(LN($F215:$S215),AlturaTRI!$C$24:$P$24)+SUMPRODUCT(LN(1-$F215:$S215),1-AlturaTRI!$C$24:$P$24))</f>
        <v>8.6129354792569787E-28</v>
      </c>
      <c r="E215">
        <f t="shared" si="30"/>
        <v>7.4507114626963205E-5</v>
      </c>
      <c r="F215" s="6">
        <f t="shared" si="32"/>
        <v>1.2029352257550744E-3</v>
      </c>
      <c r="G215" s="6">
        <f t="shared" si="32"/>
        <v>9.3650773764516484E-4</v>
      </c>
      <c r="H215" s="6">
        <f t="shared" si="32"/>
        <v>2.4565599848830788E-3</v>
      </c>
      <c r="I215" s="6">
        <f t="shared" si="32"/>
        <v>3.7546566773511048E-3</v>
      </c>
      <c r="J215" s="6">
        <f t="shared" si="32"/>
        <v>2.8693985600103619E-3</v>
      </c>
      <c r="K215" s="6">
        <f t="shared" si="32"/>
        <v>1.7212632508784194E-3</v>
      </c>
      <c r="L215" s="6">
        <f t="shared" si="32"/>
        <v>4.96931496641738E-3</v>
      </c>
      <c r="M215" s="6">
        <f t="shared" si="32"/>
        <v>7.3265499901565842E-3</v>
      </c>
      <c r="N215" s="6">
        <f t="shared" si="32"/>
        <v>7.9506462202150893E-2</v>
      </c>
      <c r="O215" s="6">
        <f t="shared" si="32"/>
        <v>1.1263597458131133E-3</v>
      </c>
      <c r="P215" s="6">
        <f t="shared" si="32"/>
        <v>2.4501754320807195E-3</v>
      </c>
      <c r="Q215" s="6">
        <f t="shared" si="32"/>
        <v>1.6808037984708771E-4</v>
      </c>
      <c r="R215" s="6">
        <f t="shared" si="32"/>
        <v>3.3826865336108874E-3</v>
      </c>
      <c r="S215" s="6">
        <f t="shared" si="32"/>
        <v>4.3641365018670382E-4</v>
      </c>
    </row>
    <row r="216" spans="1:19">
      <c r="A216">
        <v>208</v>
      </c>
      <c r="B216">
        <f t="shared" si="31"/>
        <v>-1.9300000000000426</v>
      </c>
      <c r="C216">
        <f t="shared" si="29"/>
        <v>152.55999999999966</v>
      </c>
      <c r="D216" s="10">
        <f>EXP(SUMPRODUCT(LN($F216:$S216),AlturaTRI!$C$24:$P$24)+SUMPRODUCT(LN(1-$F216:$S216),1-AlturaTRI!$C$24:$P$24))</f>
        <v>1.0599650643183371E-27</v>
      </c>
      <c r="E216">
        <f t="shared" si="30"/>
        <v>7.5962866270246388E-5</v>
      </c>
      <c r="F216" s="6">
        <f t="shared" si="32"/>
        <v>1.2262652423300779E-3</v>
      </c>
      <c r="G216" s="6">
        <f t="shared" si="32"/>
        <v>9.5516390757359774E-4</v>
      </c>
      <c r="H216" s="6">
        <f t="shared" si="32"/>
        <v>2.5003989561783002E-3</v>
      </c>
      <c r="I216" s="6">
        <f t="shared" si="32"/>
        <v>3.8086790261717489E-3</v>
      </c>
      <c r="J216" s="6">
        <f t="shared" si="32"/>
        <v>2.9159583894366285E-3</v>
      </c>
      <c r="K216" s="6">
        <f t="shared" si="32"/>
        <v>1.7504822930482105E-3</v>
      </c>
      <c r="L216" s="6">
        <f t="shared" si="32"/>
        <v>5.0827911632987458E-3</v>
      </c>
      <c r="M216" s="6">
        <f t="shared" si="32"/>
        <v>7.4626104533040442E-3</v>
      </c>
      <c r="N216" s="6">
        <f t="shared" si="32"/>
        <v>8.1255409804996834E-2</v>
      </c>
      <c r="O216" s="6">
        <f t="shared" si="32"/>
        <v>1.1525065062916603E-3</v>
      </c>
      <c r="P216" s="6">
        <f t="shared" si="32"/>
        <v>2.5001316674496403E-3</v>
      </c>
      <c r="Q216" s="6">
        <f t="shared" si="32"/>
        <v>1.7248519812201239E-4</v>
      </c>
      <c r="R216" s="6">
        <f t="shared" si="32"/>
        <v>3.4352804174654205E-3</v>
      </c>
      <c r="S216" s="6">
        <f t="shared" si="32"/>
        <v>4.4702477566648571E-4</v>
      </c>
    </row>
    <row r="217" spans="1:19">
      <c r="A217">
        <v>209</v>
      </c>
      <c r="B217">
        <f t="shared" si="31"/>
        <v>-1.9200000000000426</v>
      </c>
      <c r="C217">
        <f t="shared" si="29"/>
        <v>152.63999999999965</v>
      </c>
      <c r="D217" s="10">
        <f>EXP(SUMPRODUCT(LN($F217:$S217),AlturaTRI!$C$24:$P$24)+SUMPRODUCT(LN(1-$F217:$S217),1-AlturaTRI!$C$24:$P$24))</f>
        <v>1.3043937611291783E-27</v>
      </c>
      <c r="E217">
        <f t="shared" si="30"/>
        <v>7.7439316688408558E-5</v>
      </c>
      <c r="F217" s="6">
        <f t="shared" si="32"/>
        <v>1.2500471605989898E-3</v>
      </c>
      <c r="G217" s="6">
        <f t="shared" si="32"/>
        <v>9.7419136465180052E-4</v>
      </c>
      <c r="H217" s="6">
        <f t="shared" si="32"/>
        <v>2.5450182675482171E-3</v>
      </c>
      <c r="I217" s="6">
        <f t="shared" si="32"/>
        <v>3.8634756392476183E-3</v>
      </c>
      <c r="J217" s="6">
        <f t="shared" si="32"/>
        <v>2.9632714691880217E-3</v>
      </c>
      <c r="K217" s="6">
        <f t="shared" si="32"/>
        <v>1.7801964541123835E-3</v>
      </c>
      <c r="L217" s="6">
        <f t="shared" si="32"/>
        <v>5.1988450933848282E-3</v>
      </c>
      <c r="M217" s="6">
        <f t="shared" si="32"/>
        <v>7.6011783305345998E-3</v>
      </c>
      <c r="N217" s="6">
        <f t="shared" si="32"/>
        <v>8.3039359296412582E-2</v>
      </c>
      <c r="O217" s="6">
        <f t="shared" si="32"/>
        <v>1.1792595082242001E-3</v>
      </c>
      <c r="P217" s="6">
        <f t="shared" si="32"/>
        <v>2.5511038477106507E-3</v>
      </c>
      <c r="Q217" s="6">
        <f t="shared" si="32"/>
        <v>1.7700543134983624E-4</v>
      </c>
      <c r="R217" s="6">
        <f t="shared" si="32"/>
        <v>3.4886891665805385E-3</v>
      </c>
      <c r="S217" s="6">
        <f t="shared" si="32"/>
        <v>4.578937858489757E-4</v>
      </c>
    </row>
    <row r="218" spans="1:19">
      <c r="A218">
        <v>210</v>
      </c>
      <c r="B218">
        <f t="shared" si="31"/>
        <v>-1.9100000000000426</v>
      </c>
      <c r="C218">
        <f t="shared" si="29"/>
        <v>152.71999999999966</v>
      </c>
      <c r="D218" s="10">
        <f>EXP(SUMPRODUCT(LN($F218:$S218),AlturaTRI!$C$24:$P$24)+SUMPRODUCT(LN(1-$F218:$S218),1-AlturaTRI!$C$24:$P$24))</f>
        <v>1.6051004558029432E-27</v>
      </c>
      <c r="E218">
        <f t="shared" si="30"/>
        <v>7.8936570047812981E-5</v>
      </c>
      <c r="F218" s="6">
        <f t="shared" si="32"/>
        <v>1.2742897117064337E-3</v>
      </c>
      <c r="G218" s="6">
        <f t="shared" si="32"/>
        <v>9.9359748349678442E-4</v>
      </c>
      <c r="H218" s="6">
        <f t="shared" si="32"/>
        <v>2.5904317372936799E-3</v>
      </c>
      <c r="I218" s="6">
        <f t="shared" si="32"/>
        <v>3.9190575262102526E-3</v>
      </c>
      <c r="J218" s="6">
        <f t="shared" si="32"/>
        <v>3.0113499119912546E-3</v>
      </c>
      <c r="K218" s="6">
        <f t="shared" si="32"/>
        <v>1.8104140936161008E-3</v>
      </c>
      <c r="L218" s="6">
        <f t="shared" si="32"/>
        <v>5.3175346874355153E-3</v>
      </c>
      <c r="M218" s="6">
        <f t="shared" si="32"/>
        <v>7.7422991051273723E-3</v>
      </c>
      <c r="N218" s="6">
        <f t="shared" si="32"/>
        <v>8.4858857557269546E-2</v>
      </c>
      <c r="O218" s="6">
        <f t="shared" si="32"/>
        <v>1.2066327743349161E-3</v>
      </c>
      <c r="P218" s="6">
        <f t="shared" si="32"/>
        <v>2.6031125265415841E-3</v>
      </c>
      <c r="Q218" s="6">
        <f t="shared" si="32"/>
        <v>1.8164410254550557E-4</v>
      </c>
      <c r="R218" s="6">
        <f t="shared" si="32"/>
        <v>3.5429253164095719E-3</v>
      </c>
      <c r="S218" s="6">
        <f t="shared" si="32"/>
        <v>4.6902694235023234E-4</v>
      </c>
    </row>
    <row r="219" spans="1:19">
      <c r="A219">
        <v>211</v>
      </c>
      <c r="B219">
        <f t="shared" si="31"/>
        <v>-1.9000000000000425</v>
      </c>
      <c r="C219">
        <f t="shared" si="29"/>
        <v>152.79999999999967</v>
      </c>
      <c r="D219" s="10">
        <f>EXP(SUMPRODUCT(LN($F219:$S219),AlturaTRI!$C$24:$P$24)+SUMPRODUCT(LN(1-$F219:$S219),1-AlturaTRI!$C$24:$P$24))</f>
        <v>1.9750204609096389E-27</v>
      </c>
      <c r="E219">
        <f t="shared" si="30"/>
        <v>8.0454726233278496E-5</v>
      </c>
      <c r="F219" s="6">
        <f t="shared" ref="F219:S228" si="33">1/(1+EXP(-1.7*F$2*($B219-F$3)))</f>
        <v>1.2990017946220855E-3</v>
      </c>
      <c r="G219" s="6">
        <f t="shared" si="33"/>
        <v>1.01338978461572E-3</v>
      </c>
      <c r="H219" s="6">
        <f t="shared" si="33"/>
        <v>2.6366534258233216E-3</v>
      </c>
      <c r="I219" s="6">
        <f t="shared" si="33"/>
        <v>3.9754358507112265E-3</v>
      </c>
      <c r="J219" s="6">
        <f t="shared" si="33"/>
        <v>3.0602060229508159E-3</v>
      </c>
      <c r="K219" s="6">
        <f t="shared" si="33"/>
        <v>1.8411437112096807E-3</v>
      </c>
      <c r="L219" s="6">
        <f t="shared" si="33"/>
        <v>5.4389191492542951E-3</v>
      </c>
      <c r="M219" s="6">
        <f t="shared" si="33"/>
        <v>7.8860190582426947E-3</v>
      </c>
      <c r="N219" s="6">
        <f t="shared" si="33"/>
        <v>8.6714453182672749E-2</v>
      </c>
      <c r="O219" s="6">
        <f t="shared" si="33"/>
        <v>1.2346406501216101E-3</v>
      </c>
      <c r="P219" s="6">
        <f t="shared" si="33"/>
        <v>2.6561786690251906E-3</v>
      </c>
      <c r="Q219" s="6">
        <f t="shared" si="33"/>
        <v>1.8640431384689534E-4</v>
      </c>
      <c r="R219" s="6">
        <f t="shared" si="33"/>
        <v>3.5980015924345203E-3</v>
      </c>
      <c r="S219" s="6">
        <f t="shared" si="33"/>
        <v>4.8043065853630882E-4</v>
      </c>
    </row>
    <row r="220" spans="1:19">
      <c r="A220">
        <v>212</v>
      </c>
      <c r="B220">
        <f t="shared" si="31"/>
        <v>-1.8900000000000425</v>
      </c>
      <c r="C220">
        <f t="shared" si="29"/>
        <v>152.87999999999965</v>
      </c>
      <c r="D220" s="10">
        <f>EXP(SUMPRODUCT(LN($F220:$S220),AlturaTRI!$C$24:$P$24)+SUMPRODUCT(LN(1-$F220:$S220),1-AlturaTRI!$C$24:$P$24))</f>
        <v>2.4300565546202317E-27</v>
      </c>
      <c r="E220">
        <f t="shared" si="30"/>
        <v>8.1993880724964745E-5</v>
      </c>
      <c r="F220" s="6">
        <f t="shared" si="33"/>
        <v>1.324192479332487E-3</v>
      </c>
      <c r="G220" s="6">
        <f t="shared" si="33"/>
        <v>1.0335759372684268E-3</v>
      </c>
      <c r="H220" s="6">
        <f t="shared" si="33"/>
        <v>2.6836976398022286E-3</v>
      </c>
      <c r="I220" s="6">
        <f t="shared" si="33"/>
        <v>4.0326219325033325E-3</v>
      </c>
      <c r="J220" s="6">
        <f t="shared" si="33"/>
        <v>3.109852302525661E-3</v>
      </c>
      <c r="K220" s="6">
        <f t="shared" si="33"/>
        <v>1.8723939489612342E-3</v>
      </c>
      <c r="L220" s="6">
        <f t="shared" si="33"/>
        <v>5.5630589823276932E-3</v>
      </c>
      <c r="M220" s="6">
        <f t="shared" si="33"/>
        <v>8.0323852818970799E-3</v>
      </c>
      <c r="N220" s="6">
        <f t="shared" si="33"/>
        <v>8.8606696141251454E-2</v>
      </c>
      <c r="O220" s="6">
        <f t="shared" si="33"/>
        <v>1.2632978112110235E-3</v>
      </c>
      <c r="P220" s="6">
        <f t="shared" si="33"/>
        <v>2.7103236597016698E-3</v>
      </c>
      <c r="Q220" s="6">
        <f t="shared" si="33"/>
        <v>1.9128924858267628E-4</v>
      </c>
      <c r="R220" s="6">
        <f t="shared" si="33"/>
        <v>3.6539309129585851E-3</v>
      </c>
      <c r="S220" s="6">
        <f t="shared" si="33"/>
        <v>4.9211150318681247E-4</v>
      </c>
    </row>
    <row r="221" spans="1:19">
      <c r="A221">
        <v>213</v>
      </c>
      <c r="B221">
        <f t="shared" si="31"/>
        <v>-1.8800000000000425</v>
      </c>
      <c r="C221">
        <f t="shared" si="29"/>
        <v>152.95999999999967</v>
      </c>
      <c r="D221" s="10">
        <f>EXP(SUMPRODUCT(LN($F221:$S221),AlturaTRI!$C$24:$P$24)+SUMPRODUCT(LN(1-$F221:$S221),1-AlturaTRI!$C$24:$P$24))</f>
        <v>2.9897583025572814E-27</v>
      </c>
      <c r="E221">
        <f t="shared" si="30"/>
        <v>8.3554124475106526E-5</v>
      </c>
      <c r="F221" s="6">
        <f t="shared" si="33"/>
        <v>1.3498710100922104E-3</v>
      </c>
      <c r="G221" s="6">
        <f t="shared" si="33"/>
        <v>1.0541637623850799E-3</v>
      </c>
      <c r="H221" s="6">
        <f t="shared" si="33"/>
        <v>2.7315789363682899E-3</v>
      </c>
      <c r="I221" s="6">
        <f t="shared" si="33"/>
        <v>4.0906272495477621E-3</v>
      </c>
      <c r="J221" s="6">
        <f t="shared" si="33"/>
        <v>3.1603014495493798E-3</v>
      </c>
      <c r="K221" s="6">
        <f t="shared" si="33"/>
        <v>1.9041735937062329E-3</v>
      </c>
      <c r="L221" s="6">
        <f t="shared" si="33"/>
        <v>5.6900160169597869E-3</v>
      </c>
      <c r="M221" s="6">
        <f t="shared" si="33"/>
        <v>8.1814456921102223E-3</v>
      </c>
      <c r="N221" s="6">
        <f t="shared" si="33"/>
        <v>9.0536137417613474E-2</v>
      </c>
      <c r="O221" s="6">
        <f t="shared" si="33"/>
        <v>1.2926192708782697E-3</v>
      </c>
      <c r="P221" s="6">
        <f t="shared" si="33"/>
        <v>2.7655693107712684E-3</v>
      </c>
      <c r="Q221" s="6">
        <f t="shared" si="33"/>
        <v>1.9630217339405923E-4</v>
      </c>
      <c r="R221" s="6">
        <f t="shared" si="33"/>
        <v>3.710726391936908E-3</v>
      </c>
      <c r="S221" s="6">
        <f t="shared" si="33"/>
        <v>5.0407620424621803E-4</v>
      </c>
    </row>
    <row r="222" spans="1:19">
      <c r="A222">
        <v>214</v>
      </c>
      <c r="B222">
        <f t="shared" si="31"/>
        <v>-1.8700000000000425</v>
      </c>
      <c r="C222">
        <f t="shared" si="29"/>
        <v>153.03999999999965</v>
      </c>
      <c r="D222" s="10">
        <f>EXP(SUMPRODUCT(LN($F222:$S222),AlturaTRI!$C$24:$P$24)+SUMPRODUCT(LN(1-$F222:$S222),1-AlturaTRI!$C$24:$P$24))</f>
        <v>3.6781565285337018E-27</v>
      </c>
      <c r="E222">
        <f t="shared" si="30"/>
        <v>8.5135543784669614E-5</v>
      </c>
      <c r="F222" s="6">
        <f t="shared" si="33"/>
        <v>1.3760468087354644E-3</v>
      </c>
      <c r="G222" s="6">
        <f t="shared" si="33"/>
        <v>1.0751612355401475E-3</v>
      </c>
      <c r="H222" s="6">
        <f t="shared" si="33"/>
        <v>2.7803121274172864E-3</v>
      </c>
      <c r="I222" s="6">
        <f t="shared" si="33"/>
        <v>4.1494634401474748E-3</v>
      </c>
      <c r="J222" s="6">
        <f t="shared" si="33"/>
        <v>3.2115663642944057E-3</v>
      </c>
      <c r="K222" s="6">
        <f t="shared" si="33"/>
        <v>1.9364915794345976E-3</v>
      </c>
      <c r="L222" s="6">
        <f t="shared" si="33"/>
        <v>5.8198534379078097E-3</v>
      </c>
      <c r="M222" s="6">
        <f t="shared" si="33"/>
        <v>8.3332490422246188E-3</v>
      </c>
      <c r="N222" s="6">
        <f t="shared" si="33"/>
        <v>9.2503328637646196E-2</v>
      </c>
      <c r="O222" s="6">
        <f t="shared" si="33"/>
        <v>1.322620387733893E-3</v>
      </c>
      <c r="P222" s="6">
        <f t="shared" si="33"/>
        <v>2.8219378704494582E-3</v>
      </c>
      <c r="Q222" s="6">
        <f t="shared" si="33"/>
        <v>2.0144644041181721E-4</v>
      </c>
      <c r="R222" s="6">
        <f t="shared" si="33"/>
        <v>3.7684013418460278E-3</v>
      </c>
      <c r="S222" s="6">
        <f t="shared" si="33"/>
        <v>5.1633165266500003E-4</v>
      </c>
    </row>
    <row r="223" spans="1:19">
      <c r="A223">
        <v>215</v>
      </c>
      <c r="B223">
        <f t="shared" si="31"/>
        <v>-1.8600000000000425</v>
      </c>
      <c r="C223">
        <f t="shared" si="29"/>
        <v>153.11999999999966</v>
      </c>
      <c r="D223" s="10">
        <f>EXP(SUMPRODUCT(LN($F223:$S223),AlturaTRI!$C$24:$P$24)+SUMPRODUCT(LN(1-$F223:$S223),1-AlturaTRI!$C$24:$P$24))</f>
        <v>4.5247882767253993E-27</v>
      </c>
      <c r="E223">
        <f t="shared" si="30"/>
        <v>8.6738220180000258E-5</v>
      </c>
      <c r="F223" s="6">
        <f t="shared" si="33"/>
        <v>1.4027294780491703E-3</v>
      </c>
      <c r="G223" s="6">
        <f t="shared" si="33"/>
        <v>1.0965764899836183E-3</v>
      </c>
      <c r="H223" s="6">
        <f t="shared" si="33"/>
        <v>2.8299122839576269E-3</v>
      </c>
      <c r="I223" s="6">
        <f t="shared" si="33"/>
        <v>4.2091423051071122E-3</v>
      </c>
      <c r="J223" s="6">
        <f t="shared" si="33"/>
        <v>3.2636601515807781E-3</v>
      </c>
      <c r="K223" s="6">
        <f t="shared" si="33"/>
        <v>1.969356989715836E-3</v>
      </c>
      <c r="L223" s="6">
        <f t="shared" si="33"/>
        <v>5.9526358125251144E-3</v>
      </c>
      <c r="M223" s="6">
        <f t="shared" si="33"/>
        <v>8.4878449363985486E-3</v>
      </c>
      <c r="N223" s="6">
        <f t="shared" si="33"/>
        <v>9.4508821676361904E-2</v>
      </c>
      <c r="O223" s="6">
        <f t="shared" si="33"/>
        <v>1.3533168735820843E-3</v>
      </c>
      <c r="P223" s="6">
        <f t="shared" si="33"/>
        <v>2.8794520314771466E-3</v>
      </c>
      <c r="Q223" s="6">
        <f t="shared" si="33"/>
        <v>2.0672548949001796E-4</v>
      </c>
      <c r="R223" s="6">
        <f t="shared" si="33"/>
        <v>3.8269692765924581E-3</v>
      </c>
      <c r="S223" s="6">
        <f t="shared" si="33"/>
        <v>5.2888490633269702E-4</v>
      </c>
    </row>
    <row r="224" spans="1:19">
      <c r="A224">
        <v>216</v>
      </c>
      <c r="B224">
        <f t="shared" si="31"/>
        <v>-1.8500000000000425</v>
      </c>
      <c r="C224">
        <f t="shared" si="29"/>
        <v>153.19999999999965</v>
      </c>
      <c r="D224" s="10">
        <f>EXP(SUMPRODUCT(LN($F224:$S224),AlturaTRI!$C$24:$P$24)+SUMPRODUCT(LN(1-$F224:$S224),1-AlturaTRI!$C$24:$P$24))</f>
        <v>5.5659556358022084E-27</v>
      </c>
      <c r="E224">
        <f t="shared" si="30"/>
        <v>8.8362230289544194E-5</v>
      </c>
      <c r="F224" s="6">
        <f t="shared" si="33"/>
        <v>1.4299288052086211E-3</v>
      </c>
      <c r="G224" s="6">
        <f t="shared" si="33"/>
        <v>1.1184178197305686E-3</v>
      </c>
      <c r="H224" s="6">
        <f t="shared" si="33"/>
        <v>2.880394740535796E-3</v>
      </c>
      <c r="I224" s="6">
        <f t="shared" si="33"/>
        <v>4.269675809919625E-3</v>
      </c>
      <c r="J224" s="6">
        <f t="shared" si="33"/>
        <v>3.3165961239300071E-3</v>
      </c>
      <c r="K224" s="6">
        <f t="shared" si="33"/>
        <v>2.0027790601627959E-3</v>
      </c>
      <c r="L224" s="6">
        <f t="shared" si="33"/>
        <v>6.088429119417346E-3</v>
      </c>
      <c r="M224" s="6">
        <f t="shared" si="33"/>
        <v>8.6452838432728267E-3</v>
      </c>
      <c r="N224" s="6">
        <f t="shared" si="33"/>
        <v>9.6553168248005306E-2</v>
      </c>
      <c r="O224" s="6">
        <f t="shared" si="33"/>
        <v>1.3847248014537102E-3</v>
      </c>
      <c r="P224" s="6">
        <f t="shared" si="33"/>
        <v>2.9381349397884682E-3</v>
      </c>
      <c r="Q224" s="6">
        <f t="shared" si="33"/>
        <v>2.1214285049792436E-4</v>
      </c>
      <c r="R224" s="6">
        <f t="shared" si="33"/>
        <v>3.8864439144608047E-3</v>
      </c>
      <c r="S224" s="6">
        <f t="shared" si="33"/>
        <v>5.4174319410507231E-4</v>
      </c>
    </row>
    <row r="225" spans="1:19">
      <c r="A225">
        <v>217</v>
      </c>
      <c r="B225">
        <f t="shared" si="31"/>
        <v>-1.8400000000000425</v>
      </c>
      <c r="C225">
        <f t="shared" si="29"/>
        <v>153.27999999999966</v>
      </c>
      <c r="D225" s="10">
        <f>EXP(SUMPRODUCT(LN($F225:$S225),AlturaTRI!$C$24:$P$24)+SUMPRODUCT(LN(1-$F225:$S225),1-AlturaTRI!$C$24:$P$24))</f>
        <v>6.8462716413230766E-27</v>
      </c>
      <c r="E225">
        <f t="shared" si="30"/>
        <v>9.0007645720709779E-5</v>
      </c>
      <c r="F225" s="6">
        <f t="shared" si="33"/>
        <v>1.4576547652767966E-3</v>
      </c>
      <c r="G225" s="6">
        <f t="shared" si="33"/>
        <v>1.1406936827101585E-3</v>
      </c>
      <c r="H225" s="6">
        <f t="shared" si="33"/>
        <v>2.9317750997334569E-3</v>
      </c>
      <c r="I225" s="6">
        <f t="shared" si="33"/>
        <v>4.331076086979955E-3</v>
      </c>
      <c r="J225" s="6">
        <f t="shared" si="33"/>
        <v>3.3703878047646558E-3</v>
      </c>
      <c r="K225" s="6">
        <f t="shared" si="33"/>
        <v>2.0367671809345938E-3</v>
      </c>
      <c r="L225" s="6">
        <f t="shared" si="33"/>
        <v>6.2273007776178823E-3</v>
      </c>
      <c r="M225" s="6">
        <f t="shared" si="33"/>
        <v>8.8056171098120015E-3</v>
      </c>
      <c r="N225" s="6">
        <f t="shared" si="33"/>
        <v>9.8636919478161722E-2</v>
      </c>
      <c r="O225" s="6">
        <f t="shared" si="33"/>
        <v>1.4168606138178503E-3</v>
      </c>
      <c r="P225" s="6">
        <f t="shared" si="33"/>
        <v>2.9980102033387397E-3</v>
      </c>
      <c r="Q225" s="6">
        <f t="shared" si="33"/>
        <v>2.1770214567157979E-4</v>
      </c>
      <c r="R225" s="6">
        <f t="shared" si="33"/>
        <v>3.9468391811018884E-3</v>
      </c>
      <c r="S225" s="6">
        <f t="shared" si="33"/>
        <v>5.5491391992758472E-4</v>
      </c>
    </row>
    <row r="226" spans="1:19">
      <c r="A226">
        <v>218</v>
      </c>
      <c r="B226">
        <f t="shared" si="31"/>
        <v>-1.8300000000000425</v>
      </c>
      <c r="C226">
        <f t="shared" si="29"/>
        <v>153.35999999999967</v>
      </c>
      <c r="D226" s="10">
        <f>EXP(SUMPRODUCT(LN($F226:$S226),AlturaTRI!$C$24:$P$24)+SUMPRODUCT(LN(1-$F226:$S226),1-AlturaTRI!$C$24:$P$24))</f>
        <v>8.4205585464678064E-27</v>
      </c>
      <c r="E226">
        <f t="shared" si="30"/>
        <v>9.1674532936953794E-5</v>
      </c>
      <c r="F226" s="6">
        <f t="shared" si="33"/>
        <v>1.4859175247684949E-3</v>
      </c>
      <c r="G226" s="6">
        <f t="shared" si="33"/>
        <v>1.1634127039751409E-3</v>
      </c>
      <c r="H226" s="6">
        <f t="shared" si="33"/>
        <v>2.9840692367373183E-3</v>
      </c>
      <c r="I226" s="6">
        <f t="shared" si="33"/>
        <v>4.3933554378259559E-3</v>
      </c>
      <c r="J226" s="6">
        <f t="shared" si="33"/>
        <v>3.4250489316541418E-3</v>
      </c>
      <c r="K226" s="6">
        <f t="shared" si="33"/>
        <v>2.0713308992793195E-3</v>
      </c>
      <c r="L226" s="6">
        <f t="shared" si="33"/>
        <v>6.3693196762881574E-3</v>
      </c>
      <c r="M226" s="6">
        <f t="shared" si="33"/>
        <v>8.9688969753202123E-3</v>
      </c>
      <c r="N226" s="6">
        <f t="shared" si="33"/>
        <v>0.1007606254576273</v>
      </c>
      <c r="O226" s="6">
        <f t="shared" si="33"/>
        <v>1.4497411309755998E-3</v>
      </c>
      <c r="P226" s="6">
        <f t="shared" si="33"/>
        <v>3.0591019010951476E-3</v>
      </c>
      <c r="Q226" s="6">
        <f t="shared" si="33"/>
        <v>2.2340709202661437E-4</v>
      </c>
      <c r="R226" s="6">
        <f t="shared" si="33"/>
        <v>4.0081692125613164E-3</v>
      </c>
      <c r="S226" s="6">
        <f t="shared" si="33"/>
        <v>5.6840466705742861E-4</v>
      </c>
    </row>
    <row r="227" spans="1:19">
      <c r="A227">
        <v>219</v>
      </c>
      <c r="B227">
        <f t="shared" si="31"/>
        <v>-1.8200000000000425</v>
      </c>
      <c r="C227">
        <f t="shared" si="29"/>
        <v>153.43999999999966</v>
      </c>
      <c r="D227" s="10">
        <f>EXP(SUMPRODUCT(LN($F227:$S227),AlturaTRI!$C$24:$P$24)+SUMPRODUCT(LN(1-$F227:$S227),1-AlturaTRI!$C$24:$P$24))</f>
        <v>1.0356178555330267E-26</v>
      </c>
      <c r="E227">
        <f t="shared" si="30"/>
        <v>9.3362953135167707E-5</v>
      </c>
      <c r="F227" s="6">
        <f t="shared" si="33"/>
        <v>1.5147274452803688E-3</v>
      </c>
      <c r="G227" s="6">
        <f t="shared" si="33"/>
        <v>1.1865836789730125E-3</v>
      </c>
      <c r="H227" s="6">
        <f t="shared" si="33"/>
        <v>3.0372933039827009E-3</v>
      </c>
      <c r="I227" s="6">
        <f t="shared" si="33"/>
        <v>4.4565263354068574E-3</v>
      </c>
      <c r="J227" s="6">
        <f t="shared" si="33"/>
        <v>3.4805934596073662E-3</v>
      </c>
      <c r="K227" s="6">
        <f t="shared" si="33"/>
        <v>2.1064799221170742E-3</v>
      </c>
      <c r="L227" s="6">
        <f t="shared" si="33"/>
        <v>6.5145562049487172E-3</v>
      </c>
      <c r="M227" s="6">
        <f t="shared" si="33"/>
        <v>9.1351765856321644E-3</v>
      </c>
      <c r="N227" s="6">
        <f t="shared" si="33"/>
        <v>0.10292483477782849</v>
      </c>
      <c r="O227" s="6">
        <f t="shared" si="33"/>
        <v>1.4833835596399893E-3</v>
      </c>
      <c r="P227" s="6">
        <f t="shared" si="33"/>
        <v>3.1214345921927746E-3</v>
      </c>
      <c r="Q227" s="6">
        <f t="shared" si="33"/>
        <v>2.2926150383385712E-4</v>
      </c>
      <c r="R227" s="6">
        <f t="shared" si="33"/>
        <v>4.0704483583489243E-3</v>
      </c>
      <c r="S227" s="6">
        <f t="shared" si="33"/>
        <v>5.8222320238645556E-4</v>
      </c>
    </row>
    <row r="228" spans="1:19">
      <c r="A228">
        <v>220</v>
      </c>
      <c r="B228">
        <f t="shared" si="31"/>
        <v>-1.8100000000000425</v>
      </c>
      <c r="C228">
        <f t="shared" si="29"/>
        <v>153.51999999999967</v>
      </c>
      <c r="D228" s="10">
        <f>EXP(SUMPRODUCT(LN($F228:$S228),AlturaTRI!$C$24:$P$24)+SUMPRODUCT(LN(1-$F228:$S228),1-AlturaTRI!$C$24:$P$24))</f>
        <v>1.2735895262762522E-26</v>
      </c>
      <c r="E228">
        <f t="shared" si="30"/>
        <v>9.5072962123444419E-5</v>
      </c>
      <c r="F228" s="6">
        <f t="shared" si="33"/>
        <v>1.5440950871880598E-3</v>
      </c>
      <c r="G228" s="6">
        <f t="shared" si="33"/>
        <v>1.2102155768799439E-3</v>
      </c>
      <c r="H228" s="6">
        <f t="shared" si="33"/>
        <v>3.0914637358718951E-3</v>
      </c>
      <c r="I228" s="6">
        <f t="shared" si="33"/>
        <v>4.5206014263795826E-3</v>
      </c>
      <c r="J228" s="6">
        <f t="shared" si="33"/>
        <v>3.5370355644127249E-3</v>
      </c>
      <c r="K228" s="6">
        <f t="shared" si="33"/>
        <v>2.1422241186639344E-3</v>
      </c>
      <c r="L228" s="6">
        <f t="shared" si="33"/>
        <v>6.6630822842463052E-3</v>
      </c>
      <c r="M228" s="6">
        <f t="shared" si="33"/>
        <v>9.3045100074792726E-3</v>
      </c>
      <c r="N228" s="6">
        <f t="shared" si="33"/>
        <v>0.10513009404760493</v>
      </c>
      <c r="O228" s="6">
        <f t="shared" si="33"/>
        <v>1.5178055017059087E-3</v>
      </c>
      <c r="P228" s="6">
        <f t="shared" si="33"/>
        <v>3.1850333252586242E-3</v>
      </c>
      <c r="Q228" s="6">
        <f t="shared" si="33"/>
        <v>2.3526929515937687E-4</v>
      </c>
      <c r="R228" s="6">
        <f t="shared" si="33"/>
        <v>4.1336911845495641E-3</v>
      </c>
      <c r="S228" s="6">
        <f t="shared" si="33"/>
        <v>5.9637748086734099E-4</v>
      </c>
    </row>
    <row r="229" spans="1:19">
      <c r="A229">
        <v>221</v>
      </c>
      <c r="B229">
        <f t="shared" si="31"/>
        <v>-1.8000000000000425</v>
      </c>
      <c r="C229">
        <f t="shared" si="29"/>
        <v>153.59999999999965</v>
      </c>
      <c r="D229" s="10">
        <f>EXP(SUMPRODUCT(LN($F229:$S229),AlturaTRI!$C$24:$P$24)+SUMPRODUCT(LN(1-$F229:$S229),1-AlturaTRI!$C$24:$P$24))</f>
        <v>1.5661386293474776E-26</v>
      </c>
      <c r="E229">
        <f t="shared" si="30"/>
        <v>9.6804610199306546E-5</v>
      </c>
      <c r="F229" s="6">
        <f t="shared" ref="F229:S238" si="34">1/(1+EXP(-1.7*F$2*($B229-F$3)))</f>
        <v>1.5740312134115628E-3</v>
      </c>
      <c r="G229" s="6">
        <f t="shared" si="34"/>
        <v>1.2343175439986258E-3</v>
      </c>
      <c r="H229" s="6">
        <f t="shared" si="34"/>
        <v>3.1465972535683444E-3</v>
      </c>
      <c r="I229" s="6">
        <f t="shared" si="34"/>
        <v>4.5855935334330692E-3</v>
      </c>
      <c r="J229" s="6">
        <f t="shared" si="34"/>
        <v>3.5943896460260572E-3</v>
      </c>
      <c r="K229" s="6">
        <f t="shared" si="34"/>
        <v>2.1785735230974374E-3</v>
      </c>
      <c r="L229" s="6">
        <f t="shared" si="34"/>
        <v>6.8149713972625245E-3</v>
      </c>
      <c r="M229" s="6">
        <f t="shared" si="34"/>
        <v>9.476952243031269E-3</v>
      </c>
      <c r="N229" s="6">
        <f t="shared" si="34"/>
        <v>0.10737694739120053</v>
      </c>
      <c r="O229" s="6">
        <f t="shared" si="34"/>
        <v>1.5530249632140418E-3</v>
      </c>
      <c r="P229" s="6">
        <f t="shared" si="34"/>
        <v>3.2499236479062686E-3</v>
      </c>
      <c r="Q229" s="6">
        <f t="shared" si="34"/>
        <v>2.4143448247061642E-4</v>
      </c>
      <c r="R229" s="6">
        <f t="shared" si="34"/>
        <v>4.1979124769756255E-3</v>
      </c>
      <c r="S229" s="6">
        <f t="shared" si="34"/>
        <v>6.108756500454196E-4</v>
      </c>
    </row>
    <row r="230" spans="1:19">
      <c r="A230">
        <v>222</v>
      </c>
      <c r="B230">
        <f t="shared" si="31"/>
        <v>-1.7900000000000424</v>
      </c>
      <c r="C230">
        <f t="shared" si="29"/>
        <v>153.67999999999967</v>
      </c>
      <c r="D230" s="10">
        <f>EXP(SUMPRODUCT(LN($F230:$S230),AlturaTRI!$C$24:$P$24)+SUMPRODUCT(LN(1-$F230:$S230),1-AlturaTRI!$C$24:$P$24))</f>
        <v>1.9257554903028412E-26</v>
      </c>
      <c r="E230">
        <f t="shared" si="30"/>
        <v>9.8557942028478903E-5</v>
      </c>
      <c r="F230" s="6">
        <f t="shared" si="34"/>
        <v>1.6045467932500515E-3</v>
      </c>
      <c r="G230" s="6">
        <f t="shared" si="34"/>
        <v>1.2588989072212166E-3</v>
      </c>
      <c r="H230" s="6">
        <f t="shared" si="34"/>
        <v>3.2027108698676802E-3</v>
      </c>
      <c r="I230" s="6">
        <f t="shared" si="34"/>
        <v>4.6515156576409132E-3</v>
      </c>
      <c r="J230" s="6">
        <f t="shared" si="34"/>
        <v>3.6526703320071303E-3</v>
      </c>
      <c r="K230" s="6">
        <f t="shared" si="34"/>
        <v>2.2155383372641987E-3</v>
      </c>
      <c r="L230" s="6">
        <f t="shared" si="34"/>
        <v>6.9702986213690758E-3</v>
      </c>
      <c r="M230" s="6">
        <f t="shared" si="34"/>
        <v>9.6525592446130588E-3</v>
      </c>
      <c r="N230" s="6">
        <f t="shared" si="34"/>
        <v>0.10966593592733936</v>
      </c>
      <c r="O230" s="6">
        <f t="shared" si="34"/>
        <v>1.5890603635128485E-3</v>
      </c>
      <c r="P230" s="6">
        <f t="shared" si="34"/>
        <v>3.3161316164038298E-3</v>
      </c>
      <c r="Q230" s="6">
        <f t="shared" si="34"/>
        <v>2.4776118731032642E-4</v>
      </c>
      <c r="R230" s="6">
        <f t="shared" si="34"/>
        <v>4.2631272443618027E-3</v>
      </c>
      <c r="S230" s="6">
        <f t="shared" si="34"/>
        <v>6.2572605469865734E-4</v>
      </c>
    </row>
    <row r="231" spans="1:19">
      <c r="A231">
        <v>223</v>
      </c>
      <c r="B231">
        <f t="shared" si="31"/>
        <v>-1.7800000000000424</v>
      </c>
      <c r="C231">
        <f t="shared" si="29"/>
        <v>153.75999999999965</v>
      </c>
      <c r="D231" s="10">
        <f>EXP(SUMPRODUCT(LN($F231:$S231),AlturaTRI!$C$24:$P$24)+SUMPRODUCT(LN(1-$F231:$S231),1-AlturaTRI!$C$24:$P$24))</f>
        <v>2.3677821723438376E-26</v>
      </c>
      <c r="E231">
        <f t="shared" si="30"/>
        <v>1.0033299652428756E-4</v>
      </c>
      <c r="F231" s="6">
        <f t="shared" si="34"/>
        <v>1.6356530062873315E-3</v>
      </c>
      <c r="G231" s="6">
        <f t="shared" si="34"/>
        <v>1.2839691775585803E-3</v>
      </c>
      <c r="H231" s="6">
        <f t="shared" si="34"/>
        <v>3.2598218941467436E-3</v>
      </c>
      <c r="I231" s="6">
        <f t="shared" si="34"/>
        <v>4.71838098084266E-3</v>
      </c>
      <c r="J231" s="6">
        <f t="shared" si="34"/>
        <v>3.7118924810052687E-3</v>
      </c>
      <c r="K231" s="6">
        <f t="shared" si="34"/>
        <v>2.2531289334302667E-3</v>
      </c>
      <c r="L231" s="6">
        <f t="shared" si="34"/>
        <v>7.1291406606347231E-3</v>
      </c>
      <c r="M231" s="6">
        <f t="shared" si="34"/>
        <v>9.8313879295970196E-3</v>
      </c>
      <c r="N231" s="6">
        <f t="shared" si="34"/>
        <v>0.11199759722929785</v>
      </c>
      <c r="O231" s="6">
        <f t="shared" si="34"/>
        <v>1.6259305446227116E-3</v>
      </c>
      <c r="P231" s="6">
        <f t="shared" si="34"/>
        <v>3.3836838055180253E-3</v>
      </c>
      <c r="Q231" s="6">
        <f t="shared" si="34"/>
        <v>2.5425363904004876E-4</v>
      </c>
      <c r="R231" s="6">
        <f t="shared" si="34"/>
        <v>4.3293507216025304E-3</v>
      </c>
      <c r="S231" s="6">
        <f t="shared" si="34"/>
        <v>6.40937241588286E-4</v>
      </c>
    </row>
    <row r="232" spans="1:19">
      <c r="A232">
        <v>224</v>
      </c>
      <c r="B232">
        <f t="shared" si="31"/>
        <v>-1.7700000000000424</v>
      </c>
      <c r="C232">
        <f t="shared" si="29"/>
        <v>153.83999999999966</v>
      </c>
      <c r="D232" s="10">
        <f>EXP(SUMPRODUCT(LN($F232:$S232),AlturaTRI!$C$24:$P$24)+SUMPRODUCT(LN(1-$F232:$S232),1-AlturaTRI!$C$24:$P$24))</f>
        <v>2.9110618788068355E-26</v>
      </c>
      <c r="E232">
        <f t="shared" si="30"/>
        <v>1.0212980672777112E-4</v>
      </c>
      <c r="F232" s="6">
        <f t="shared" si="34"/>
        <v>1.6673612463691779E-3</v>
      </c>
      <c r="G232" s="6">
        <f t="shared" si="34"/>
        <v>1.3095380537370383E-3</v>
      </c>
      <c r="H232" s="6">
        <f t="shared" si="34"/>
        <v>3.3179479373915497E-3</v>
      </c>
      <c r="I232" s="6">
        <f t="shared" si="34"/>
        <v>4.7862028680538994E-3</v>
      </c>
      <c r="J232" s="6">
        <f t="shared" si="34"/>
        <v>3.7720711862946291E-3</v>
      </c>
      <c r="K232" s="6">
        <f t="shared" si="34"/>
        <v>2.291355857074814E-3</v>
      </c>
      <c r="L232" s="6">
        <f t="shared" si="34"/>
        <v>7.2915758787885443E-3</v>
      </c>
      <c r="M232" s="6">
        <f t="shared" si="34"/>
        <v>1.0013496195470178E-2</v>
      </c>
      <c r="N232" s="6">
        <f t="shared" si="34"/>
        <v>0.11437246476592229</v>
      </c>
      <c r="O232" s="6">
        <f t="shared" si="34"/>
        <v>1.6636547808064686E-3</v>
      </c>
      <c r="P232" s="6">
        <f t="shared" si="34"/>
        <v>3.4526073185369454E-3</v>
      </c>
      <c r="Q232" s="6">
        <f t="shared" si="34"/>
        <v>2.6091617765494656E-4</v>
      </c>
      <c r="R232" s="6">
        <f t="shared" si="34"/>
        <v>4.3965983730325023E-3</v>
      </c>
      <c r="S232" s="6">
        <f t="shared" si="34"/>
        <v>6.5651796432268574E-4</v>
      </c>
    </row>
    <row r="233" spans="1:19">
      <c r="A233">
        <v>225</v>
      </c>
      <c r="B233">
        <f t="shared" si="31"/>
        <v>-1.7600000000000424</v>
      </c>
      <c r="C233">
        <f t="shared" si="29"/>
        <v>153.91999999999967</v>
      </c>
      <c r="D233" s="10">
        <f>EXP(SUMPRODUCT(LN($F233:$S233),AlturaTRI!$C$24:$P$24)+SUMPRODUCT(LN(1-$F233:$S233),1-AlturaTRI!$C$24:$P$24))</f>
        <v>3.5787358145148389E-26</v>
      </c>
      <c r="E233">
        <f t="shared" si="30"/>
        <v>1.0394839968858853E-4</v>
      </c>
      <c r="F233" s="6">
        <f t="shared" si="34"/>
        <v>1.6996831256537565E-3</v>
      </c>
      <c r="G233" s="6">
        <f t="shared" si="34"/>
        <v>1.3356154258638419E-3</v>
      </c>
      <c r="H233" s="6">
        <f t="shared" si="34"/>
        <v>3.3771069173053878E-3</v>
      </c>
      <c r="I233" s="6">
        <f t="shared" si="34"/>
        <v>4.8549948699054633E-3</v>
      </c>
      <c r="J233" s="6">
        <f t="shared" si="34"/>
        <v>3.8332217793597551E-3</v>
      </c>
      <c r="K233" s="6">
        <f t="shared" si="34"/>
        <v>2.3302298297278026E-3</v>
      </c>
      <c r="L233" s="6">
        <f t="shared" si="34"/>
        <v>7.4576843327443399E-3</v>
      </c>
      <c r="M233" s="6">
        <f t="shared" si="34"/>
        <v>1.0198942935076259E-2</v>
      </c>
      <c r="N233" s="6">
        <f t="shared" si="34"/>
        <v>0.11679106732358074</v>
      </c>
      <c r="O233" s="6">
        <f t="shared" si="34"/>
        <v>1.7022527883505862E-3</v>
      </c>
      <c r="P233" s="6">
        <f t="shared" si="34"/>
        <v>3.5229297974743393E-3</v>
      </c>
      <c r="Q233" s="6">
        <f t="shared" si="34"/>
        <v>2.6775325667181474E-4</v>
      </c>
      <c r="R233" s="6">
        <f t="shared" si="34"/>
        <v>4.4648858957507575E-3</v>
      </c>
      <c r="S233" s="6">
        <f t="shared" si="34"/>
        <v>6.7247718833716107E-4</v>
      </c>
    </row>
    <row r="234" spans="1:19">
      <c r="A234">
        <v>226</v>
      </c>
      <c r="B234">
        <f t="shared" si="31"/>
        <v>-1.7500000000000424</v>
      </c>
      <c r="C234">
        <f t="shared" si="29"/>
        <v>153.99999999999966</v>
      </c>
      <c r="D234" s="10">
        <f>EXP(SUMPRODUCT(LN($F234:$S234),AlturaTRI!$C$24:$P$24)+SUMPRODUCT(LN(1-$F234:$S234),1-AlturaTRI!$C$24:$P$24))</f>
        <v>4.399220883538151E-26</v>
      </c>
      <c r="E234">
        <f t="shared" si="30"/>
        <v>1.057887963468107E-4</v>
      </c>
      <c r="F234" s="6">
        <f t="shared" si="34"/>
        <v>1.7326304787364476E-3</v>
      </c>
      <c r="G234" s="6">
        <f t="shared" si="34"/>
        <v>1.3622113791626291E-3</v>
      </c>
      <c r="H234" s="6">
        <f t="shared" si="34"/>
        <v>3.4373170634980554E-3</v>
      </c>
      <c r="I234" s="6">
        <f t="shared" si="34"/>
        <v>4.9247707251120227E-3</v>
      </c>
      <c r="J234" s="6">
        <f t="shared" si="34"/>
        <v>3.8953598335320322E-3</v>
      </c>
      <c r="K234" s="6">
        <f t="shared" si="34"/>
        <v>2.3697617518522547E-3</v>
      </c>
      <c r="L234" s="6">
        <f t="shared" si="34"/>
        <v>7.6275478066900474E-3</v>
      </c>
      <c r="M234" s="6">
        <f t="shared" si="34"/>
        <v>1.038778805203182E-2</v>
      </c>
      <c r="N234" s="6">
        <f t="shared" si="34"/>
        <v>0.11925392840908014</v>
      </c>
      <c r="O234" s="6">
        <f t="shared" si="34"/>
        <v>1.7417447355613377E-3</v>
      </c>
      <c r="P234" s="6">
        <f t="shared" si="34"/>
        <v>3.5946794334582293E-3</v>
      </c>
      <c r="Q234" s="6">
        <f t="shared" si="34"/>
        <v>2.74769446092163E-4</v>
      </c>
      <c r="R234" s="6">
        <f t="shared" si="34"/>
        <v>4.5342292229887801E-3</v>
      </c>
      <c r="S234" s="6">
        <f t="shared" si="34"/>
        <v>6.8882409599230546E-4</v>
      </c>
    </row>
    <row r="235" spans="1:19">
      <c r="A235">
        <v>227</v>
      </c>
      <c r="B235">
        <f t="shared" si="31"/>
        <v>-1.7400000000000424</v>
      </c>
      <c r="C235">
        <f t="shared" si="29"/>
        <v>154.07999999999967</v>
      </c>
      <c r="D235" s="10">
        <f>EXP(SUMPRODUCT(LN($F235:$S235),AlturaTRI!$C$24:$P$24)+SUMPRODUCT(LN(1-$F235:$S235),1-AlturaTRI!$C$24:$P$24))</f>
        <v>5.4074091297540208E-26</v>
      </c>
      <c r="E235">
        <f t="shared" si="30"/>
        <v>1.0765101141568298E-4</v>
      </c>
      <c r="F235" s="6">
        <f t="shared" si="34"/>
        <v>1.7662153668503015E-3</v>
      </c>
      <c r="G235" s="6">
        <f t="shared" si="34"/>
        <v>1.3893361977801552E-3</v>
      </c>
      <c r="H235" s="6">
        <f t="shared" si="34"/>
        <v>3.4985969227574005E-3</v>
      </c>
      <c r="I235" s="6">
        <f t="shared" si="34"/>
        <v>4.995544362970299E-3</v>
      </c>
      <c r="J235" s="6">
        <f t="shared" si="34"/>
        <v>3.9585011676775712E-3</v>
      </c>
      <c r="K235" s="6">
        <f t="shared" si="34"/>
        <v>2.4099627057717556E-3</v>
      </c>
      <c r="L235" s="6">
        <f t="shared" si="34"/>
        <v>7.8012498467467124E-3</v>
      </c>
      <c r="M235" s="6">
        <f t="shared" si="34"/>
        <v>1.0580092476316262E-2</v>
      </c>
      <c r="N235" s="6">
        <f t="shared" si="34"/>
        <v>0.12176156563362564</v>
      </c>
      <c r="O235" s="6">
        <f t="shared" si="34"/>
        <v>1.782151252980386E-3</v>
      </c>
      <c r="P235" s="6">
        <f t="shared" si="34"/>
        <v>3.6678849773065822E-3</v>
      </c>
      <c r="Q235" s="6">
        <f t="shared" si="34"/>
        <v>2.8196943544231E-4</v>
      </c>
      <c r="R235" s="6">
        <f t="shared" si="34"/>
        <v>4.6046445275230597E-3</v>
      </c>
      <c r="S235" s="6">
        <f t="shared" si="34"/>
        <v>7.0556809179371874E-4</v>
      </c>
    </row>
    <row r="236" spans="1:19">
      <c r="A236">
        <v>228</v>
      </c>
      <c r="B236">
        <f t="shared" si="31"/>
        <v>-1.7300000000000424</v>
      </c>
      <c r="C236">
        <f t="shared" si="29"/>
        <v>154.15999999999966</v>
      </c>
      <c r="D236" s="10">
        <f>EXP(SUMPRODUCT(LN($F236:$S236),AlturaTRI!$C$24:$P$24)+SUMPRODUCT(LN(1-$F236:$S236),1-AlturaTRI!$C$24:$P$24))</f>
        <v>6.6461390472227154E-26</v>
      </c>
      <c r="E236">
        <f t="shared" si="30"/>
        <v>1.0953505326544663E-4</v>
      </c>
      <c r="F236" s="6">
        <f t="shared" si="34"/>
        <v>1.8004500821434332E-3</v>
      </c>
      <c r="G236" s="6">
        <f t="shared" si="34"/>
        <v>1.4170003686655606E-3</v>
      </c>
      <c r="H236" s="6">
        <f t="shared" si="34"/>
        <v>3.5609653644041697E-3</v>
      </c>
      <c r="I236" s="6">
        <f t="shared" si="34"/>
        <v>5.067329905887181E-3</v>
      </c>
      <c r="J236" s="6">
        <f t="shared" si="34"/>
        <v>4.0226618499371218E-3</v>
      </c>
      <c r="K236" s="6">
        <f t="shared" si="34"/>
        <v>2.4508439586438308E-3</v>
      </c>
      <c r="L236" s="6">
        <f t="shared" si="34"/>
        <v>7.9788757962003191E-3</v>
      </c>
      <c r="M236" s="6">
        <f t="shared" si="34"/>
        <v>1.0775918180034535E-2</v>
      </c>
      <c r="N236" s="6">
        <f t="shared" si="34"/>
        <v>0.12431449007794632</v>
      </c>
      <c r="O236" s="6">
        <f t="shared" si="34"/>
        <v>1.8234934438243065E-3</v>
      </c>
      <c r="P236" s="6">
        <f t="shared" si="34"/>
        <v>3.742575750292848E-3</v>
      </c>
      <c r="Q236" s="6">
        <f t="shared" si="34"/>
        <v>2.8935803689245684E-4</v>
      </c>
      <c r="R236" s="6">
        <f t="shared" si="34"/>
        <v>4.67614822513252E-3</v>
      </c>
      <c r="S236" s="6">
        <f t="shared" si="34"/>
        <v>7.2271880773588546E-4</v>
      </c>
    </row>
    <row r="237" spans="1:19">
      <c r="A237">
        <v>229</v>
      </c>
      <c r="B237">
        <f t="shared" si="31"/>
        <v>-1.7200000000000424</v>
      </c>
      <c r="C237">
        <f t="shared" si="29"/>
        <v>154.23999999999967</v>
      </c>
      <c r="D237" s="10">
        <f>EXP(SUMPRODUCT(LN($F237:$S237),AlturaTRI!$C$24:$P$24)+SUMPRODUCT(LN(1-$F237:$S237),1-AlturaTRI!$C$24:$P$24))</f>
        <v>8.16800017838487E-26</v>
      </c>
      <c r="E237">
        <f t="shared" si="30"/>
        <v>1.1144092380830858E-4</v>
      </c>
      <c r="F237" s="6">
        <f t="shared" si="34"/>
        <v>1.8353471520346941E-3</v>
      </c>
      <c r="G237" s="6">
        <f t="shared" si="34"/>
        <v>1.4452145855235047E-3</v>
      </c>
      <c r="H237" s="6">
        <f t="shared" si="34"/>
        <v>3.6244415857313744E-3</v>
      </c>
      <c r="I237" s="6">
        <f t="shared" si="34"/>
        <v>5.1401416719379592E-3</v>
      </c>
      <c r="J237" s="6">
        <f t="shared" si="34"/>
        <v>4.0878582015186453E-3</v>
      </c>
      <c r="K237" s="6">
        <f t="shared" si="34"/>
        <v>2.4924169654798414E-3</v>
      </c>
      <c r="L237" s="6">
        <f t="shared" si="34"/>
        <v>8.1605128313102532E-3</v>
      </c>
      <c r="M237" s="6">
        <f t="shared" si="34"/>
        <v>1.097532819335208E-2</v>
      </c>
      <c r="N237" s="6">
        <f t="shared" si="34"/>
        <v>0.12691320563876216</v>
      </c>
      <c r="O237" s="6">
        <f t="shared" si="34"/>
        <v>1.8657928946525979E-3</v>
      </c>
      <c r="P237" s="6">
        <f t="shared" si="34"/>
        <v>3.8187816551042445E-3</v>
      </c>
      <c r="Q237" s="6">
        <f t="shared" si="34"/>
        <v>2.9694018845679052E-4</v>
      </c>
      <c r="R237" s="6">
        <f t="shared" si="34"/>
        <v>4.7487569781013298E-3</v>
      </c>
      <c r="S237" s="6">
        <f t="shared" si="34"/>
        <v>7.4028610877312391E-4</v>
      </c>
    </row>
    <row r="238" spans="1:19">
      <c r="A238">
        <v>230</v>
      </c>
      <c r="B238">
        <f t="shared" si="31"/>
        <v>-1.7100000000000424</v>
      </c>
      <c r="C238">
        <f t="shared" si="29"/>
        <v>154.31999999999965</v>
      </c>
      <c r="D238" s="10">
        <f>EXP(SUMPRODUCT(LN($F238:$S238),AlturaTRI!$C$24:$P$24)+SUMPRODUCT(LN(1-$F238:$S238),1-AlturaTRI!$C$24:$P$24))</f>
        <v>1.0037546242322427E-25</v>
      </c>
      <c r="E238">
        <f t="shared" si="30"/>
        <v>1.1336861838464919E-4</v>
      </c>
      <c r="F238" s="6">
        <f t="shared" si="34"/>
        <v>1.8709193436489231E-3</v>
      </c>
      <c r="G238" s="6">
        <f t="shared" si="34"/>
        <v>1.4739897528424904E-3</v>
      </c>
      <c r="H238" s="6">
        <f t="shared" si="34"/>
        <v>3.6890451175292053E-3</v>
      </c>
      <c r="I238" s="6">
        <f t="shared" si="34"/>
        <v>5.2139941774549982E-3</v>
      </c>
      <c r="J238" s="6">
        <f t="shared" si="34"/>
        <v>4.1541068005431121E-3</v>
      </c>
      <c r="K238" s="6">
        <f t="shared" si="34"/>
        <v>2.5346933722120699E-3</v>
      </c>
      <c r="L238" s="6">
        <f t="shared" si="34"/>
        <v>8.3462499976972807E-3</v>
      </c>
      <c r="M238" s="6">
        <f t="shared" si="34"/>
        <v>1.1178386620600628E-2</v>
      </c>
      <c r="N238" s="6">
        <f t="shared" si="34"/>
        <v>0.12955820835682044</v>
      </c>
      <c r="O238" s="6">
        <f t="shared" si="34"/>
        <v>1.9090716862688606E-3</v>
      </c>
      <c r="P238" s="6">
        <f t="shared" si="34"/>
        <v>3.8965331869955798E-3</v>
      </c>
      <c r="Q238" s="6">
        <f t="shared" si="34"/>
        <v>3.0472095727669218E-4</v>
      </c>
      <c r="R238" s="6">
        <f t="shared" si="34"/>
        <v>4.8224876987674886E-3</v>
      </c>
      <c r="S238" s="6">
        <f t="shared" si="34"/>
        <v>7.5828009842052971E-4</v>
      </c>
    </row>
    <row r="239" spans="1:19">
      <c r="A239">
        <v>231</v>
      </c>
      <c r="B239">
        <f t="shared" si="31"/>
        <v>-1.7000000000000424</v>
      </c>
      <c r="C239">
        <f t="shared" si="29"/>
        <v>154.39999999999966</v>
      </c>
      <c r="D239" s="10">
        <f>EXP(SUMPRODUCT(LN($F239:$S239),AlturaTRI!$C$24:$P$24)+SUMPRODUCT(LN(1-$F239:$S239),1-AlturaTRI!$C$24:$P$24))</f>
        <v>1.2334008958742163E-25</v>
      </c>
      <c r="E239">
        <f t="shared" si="30"/>
        <v>1.1531812565055853E-4</v>
      </c>
      <c r="F239" s="6">
        <f t="shared" ref="F239:S248" si="35">1/(1+EXP(-1.7*F$2*($B239-F$3)))</f>
        <v>1.9071796683331674E-3</v>
      </c>
      <c r="G239" s="6">
        <f t="shared" si="35"/>
        <v>1.5033369899997517E-3</v>
      </c>
      <c r="H239" s="6">
        <f t="shared" si="35"/>
        <v>3.7547958296966794E-3</v>
      </c>
      <c r="I239" s="6">
        <f t="shared" si="35"/>
        <v>5.2889021396470559E-3</v>
      </c>
      <c r="J239" s="6">
        <f t="shared" si="35"/>
        <v>4.2214244859441257E-3</v>
      </c>
      <c r="K239" s="6">
        <f t="shared" si="35"/>
        <v>2.5776850188086514E-3</v>
      </c>
      <c r="L239" s="6">
        <f t="shared" si="35"/>
        <v>8.536178247314008E-3</v>
      </c>
      <c r="M239" s="6">
        <f t="shared" si="35"/>
        <v>1.1385158656553937E-2</v>
      </c>
      <c r="N239" s="6">
        <f t="shared" si="35"/>
        <v>0.13224998572678556</v>
      </c>
      <c r="O239" s="6">
        <f t="shared" si="35"/>
        <v>1.9533524048598564E-3</v>
      </c>
      <c r="P239" s="6">
        <f t="shared" si="35"/>
        <v>3.975861445141486E-3</v>
      </c>
      <c r="Q239" s="6">
        <f t="shared" si="35"/>
        <v>3.1270554298919027E-4</v>
      </c>
      <c r="R239" s="6">
        <f t="shared" si="35"/>
        <v>4.8973575531176781E-3</v>
      </c>
      <c r="S239" s="6">
        <f t="shared" si="35"/>
        <v>7.7671112448792802E-4</v>
      </c>
    </row>
    <row r="240" spans="1:19">
      <c r="A240">
        <v>232</v>
      </c>
      <c r="B240">
        <f t="shared" si="31"/>
        <v>-1.6900000000000424</v>
      </c>
      <c r="C240">
        <f t="shared" si="29"/>
        <v>154.47999999999965</v>
      </c>
      <c r="D240" s="10">
        <f>EXP(SUMPRODUCT(LN($F240:$S240),AlturaTRI!$C$24:$P$24)+SUMPRODUCT(LN(1-$F240:$S240),1-AlturaTRI!$C$24:$P$24))</f>
        <v>1.5154625447659281E-25</v>
      </c>
      <c r="E240">
        <f t="shared" si="30"/>
        <v>1.1728942746679247E-4</v>
      </c>
      <c r="F240" s="6">
        <f t="shared" si="35"/>
        <v>1.9441413862551953E-3</v>
      </c>
      <c r="G240" s="6">
        <f t="shared" si="35"/>
        <v>1.5332676354440661E-3</v>
      </c>
      <c r="H240" s="6">
        <f t="shared" si="35"/>
        <v>3.821713936941105E-3</v>
      </c>
      <c r="I240" s="6">
        <f t="shared" si="35"/>
        <v>5.3648804792495374E-3</v>
      </c>
      <c r="J240" s="6">
        <f t="shared" si="35"/>
        <v>4.2898283614219834E-3</v>
      </c>
      <c r="K240" s="6">
        <f t="shared" si="35"/>
        <v>2.621403942437E-3</v>
      </c>
      <c r="L240" s="6">
        <f t="shared" si="35"/>
        <v>8.7303904760000044E-3</v>
      </c>
      <c r="M240" s="6">
        <f t="shared" si="35"/>
        <v>1.1595710602871918E-2</v>
      </c>
      <c r="N240" s="6">
        <f t="shared" si="35"/>
        <v>0.13498901598932467</v>
      </c>
      <c r="O240" s="6">
        <f t="shared" si="35"/>
        <v>1.9986581533772622E-3</v>
      </c>
      <c r="P240" s="6">
        <f t="shared" si="35"/>
        <v>4.0567981441899633E-3</v>
      </c>
      <c r="Q240" s="6">
        <f t="shared" si="35"/>
        <v>3.2089928118285275E-4</v>
      </c>
      <c r="R240" s="6">
        <f t="shared" si="35"/>
        <v>4.9733839644287743E-3</v>
      </c>
      <c r="S240" s="6">
        <f t="shared" si="35"/>
        <v>7.9558978494992177E-4</v>
      </c>
    </row>
    <row r="241" spans="1:19">
      <c r="A241">
        <v>233</v>
      </c>
      <c r="B241">
        <f t="shared" si="31"/>
        <v>-1.6800000000000423</v>
      </c>
      <c r="C241">
        <f t="shared" si="29"/>
        <v>154.55999999999966</v>
      </c>
      <c r="D241" s="10">
        <f>EXP(SUMPRODUCT(LN($F241:$S241),AlturaTRI!$C$24:$P$24)+SUMPRODUCT(LN(1-$F241:$S241),1-AlturaTRI!$C$24:$P$24))</f>
        <v>1.8618717435410687E-25</v>
      </c>
      <c r="E241">
        <f t="shared" si="30"/>
        <v>1.1928249878924003E-4</v>
      </c>
      <c r="F241" s="6">
        <f t="shared" si="35"/>
        <v>1.9818180110857419E-3</v>
      </c>
      <c r="G241" s="6">
        <f t="shared" si="35"/>
        <v>1.5637932509578788E-3</v>
      </c>
      <c r="H241" s="6">
        <f t="shared" si="35"/>
        <v>3.8898200045664683E-3</v>
      </c>
      <c r="I241" s="6">
        <f t="shared" si="35"/>
        <v>5.4419443232058837E-3</v>
      </c>
      <c r="J241" s="6">
        <f t="shared" si="35"/>
        <v>4.3593357994527364E-3</v>
      </c>
      <c r="K241" s="6">
        <f t="shared" si="35"/>
        <v>2.6658623806764285E-3</v>
      </c>
      <c r="L241" s="6">
        <f t="shared" si="35"/>
        <v>8.9289815616237968E-3</v>
      </c>
      <c r="M241" s="6">
        <f t="shared" si="35"/>
        <v>1.1810109884711787E-2</v>
      </c>
      <c r="N241" s="6">
        <f t="shared" si="35"/>
        <v>0.13777576740579289</v>
      </c>
      <c r="O241" s="6">
        <f t="shared" si="35"/>
        <v>2.0450125631670435E-3</v>
      </c>
      <c r="P241" s="6">
        <f t="shared" si="35"/>
        <v>4.1393756260200464E-3</v>
      </c>
      <c r="Q241" s="6">
        <f t="shared" si="35"/>
        <v>3.293076469433551E-4</v>
      </c>
      <c r="R241" s="6">
        <f t="shared" si="35"/>
        <v>5.0505846169564923E-3</v>
      </c>
      <c r="S241" s="6">
        <f t="shared" si="35"/>
        <v>8.1492693395517513E-4</v>
      </c>
    </row>
    <row r="242" spans="1:19">
      <c r="A242">
        <v>234</v>
      </c>
      <c r="B242">
        <f t="shared" si="31"/>
        <v>-1.6700000000000423</v>
      </c>
      <c r="C242">
        <f t="shared" si="29"/>
        <v>154.63999999999967</v>
      </c>
      <c r="D242" s="10">
        <f>EXP(SUMPRODUCT(LN($F242:$S242),AlturaTRI!$C$24:$P$24)+SUMPRODUCT(LN(1-$F242:$S242),1-AlturaTRI!$C$24:$P$24))</f>
        <v>2.2872691517612246E-25</v>
      </c>
      <c r="E242">
        <f t="shared" si="30"/>
        <v>1.212973075609947E-4</v>
      </c>
      <c r="F242" s="6">
        <f t="shared" si="35"/>
        <v>2.0202233147658582E-3</v>
      </c>
      <c r="G242" s="6">
        <f t="shared" si="35"/>
        <v>1.5949256260001888E-3</v>
      </c>
      <c r="H242" s="6">
        <f t="shared" si="35"/>
        <v>3.9591349543519824E-3</v>
      </c>
      <c r="I242" s="6">
        <f t="shared" si="35"/>
        <v>5.5201090073804179E-3</v>
      </c>
      <c r="J242" s="6">
        <f t="shared" si="35"/>
        <v>4.4299644453529036E-3</v>
      </c>
      <c r="K242" s="6">
        <f t="shared" si="35"/>
        <v>2.7110727747806356E-3</v>
      </c>
      <c r="L242" s="6">
        <f t="shared" si="35"/>
        <v>9.1320484028130471E-3</v>
      </c>
      <c r="M242" s="6">
        <f t="shared" si="35"/>
        <v>1.2028425067504319E-2</v>
      </c>
      <c r="N242" s="6">
        <f t="shared" si="35"/>
        <v>0.14061069751598554</v>
      </c>
      <c r="O242" s="6">
        <f t="shared" si="35"/>
        <v>2.0924398058513702E-3</v>
      </c>
      <c r="P242" s="6">
        <f t="shared" si="35"/>
        <v>4.2236268717065501E-3</v>
      </c>
      <c r="Q242" s="6">
        <f t="shared" si="35"/>
        <v>3.3793625849104356E-4</v>
      </c>
      <c r="R242" s="6">
        <f t="shared" si="35"/>
        <v>5.1289774596716261E-3</v>
      </c>
      <c r="S242" s="6">
        <f t="shared" si="35"/>
        <v>8.3473368797814531E-4</v>
      </c>
    </row>
    <row r="243" spans="1:19">
      <c r="A243">
        <v>235</v>
      </c>
      <c r="B243">
        <f t="shared" si="31"/>
        <v>-1.6600000000000423</v>
      </c>
      <c r="C243">
        <f t="shared" si="29"/>
        <v>154.71999999999966</v>
      </c>
      <c r="D243" s="10">
        <f>EXP(SUMPRODUCT(LN($F243:$S243),AlturaTRI!$C$24:$P$24)+SUMPRODUCT(LN(1-$F243:$S243),1-AlturaTRI!$C$24:$P$24))</f>
        <v>2.8096167681074901E-25</v>
      </c>
      <c r="E243">
        <f t="shared" si="30"/>
        <v>1.2333381460612219E-4</v>
      </c>
      <c r="F243" s="6">
        <f t="shared" si="35"/>
        <v>2.0593713323608328E-3</v>
      </c>
      <c r="G243" s="6">
        <f t="shared" si="35"/>
        <v>1.6266767821316091E-3</v>
      </c>
      <c r="H243" s="6">
        <f t="shared" si="35"/>
        <v>4.0296800705218105E-3</v>
      </c>
      <c r="I243" s="6">
        <f t="shared" si="35"/>
        <v>5.599390079302856E-3</v>
      </c>
      <c r="J243" s="6">
        <f t="shared" si="35"/>
        <v>4.5017322214003916E-3</v>
      </c>
      <c r="K243" s="6">
        <f t="shared" si="35"/>
        <v>2.7570477729907529E-3</v>
      </c>
      <c r="L243" s="6">
        <f t="shared" si="35"/>
        <v>9.3396899582742412E-3</v>
      </c>
      <c r="M243" s="6">
        <f t="shared" si="35"/>
        <v>1.225072587389355E-2</v>
      </c>
      <c r="N243" s="6">
        <f t="shared" si="35"/>
        <v>0.14349425237949079</v>
      </c>
      <c r="O243" s="6">
        <f t="shared" si="35"/>
        <v>2.1409646054681565E-3</v>
      </c>
      <c r="P243" s="6">
        <f t="shared" si="35"/>
        <v>4.3095855136948136E-3</v>
      </c>
      <c r="Q243" s="6">
        <f t="shared" si="35"/>
        <v>3.4679088091283913E-4</v>
      </c>
      <c r="R243" s="6">
        <f t="shared" si="35"/>
        <v>5.2085807100442933E-3</v>
      </c>
      <c r="S243" s="6">
        <f t="shared" si="35"/>
        <v>8.5502143211654217E-4</v>
      </c>
    </row>
    <row r="244" spans="1:19">
      <c r="A244">
        <v>236</v>
      </c>
      <c r="B244">
        <f t="shared" si="31"/>
        <v>-1.6500000000000423</v>
      </c>
      <c r="C244">
        <f t="shared" si="29"/>
        <v>154.79999999999967</v>
      </c>
      <c r="D244" s="10">
        <f>EXP(SUMPRODUCT(LN($F244:$S244),AlturaTRI!$C$24:$P$24)+SUMPRODUCT(LN(1-$F244:$S244),1-AlturaTRI!$C$24:$P$24))</f>
        <v>3.4509489711089045E-25</v>
      </c>
      <c r="E244">
        <f t="shared" si="30"/>
        <v>1.2539197352521745E-4</v>
      </c>
      <c r="F244" s="6">
        <f t="shared" si="35"/>
        <v>2.0992763670020804E-3</v>
      </c>
      <c r="G244" s="6">
        <f t="shared" si="35"/>
        <v>1.6590589775230865E-3</v>
      </c>
      <c r="H244" s="6">
        <f t="shared" si="35"/>
        <v>4.1014770058072116E-3</v>
      </c>
      <c r="I244" s="6">
        <f t="shared" si="35"/>
        <v>5.6798033009447264E-3</v>
      </c>
      <c r="J244" s="6">
        <f t="shared" si="35"/>
        <v>4.5746573310122647E-3</v>
      </c>
      <c r="K244" s="6">
        <f t="shared" si="35"/>
        <v>2.8038002338996323E-3</v>
      </c>
      <c r="L244" s="6">
        <f t="shared" si="35"/>
        <v>9.5520072867022656E-3</v>
      </c>
      <c r="M244" s="6">
        <f t="shared" si="35"/>
        <v>1.2477083200837662E-2</v>
      </c>
      <c r="N244" s="6">
        <f t="shared" si="35"/>
        <v>0.14642686580124484</v>
      </c>
      <c r="O244" s="6">
        <f t="shared" si="35"/>
        <v>2.190612250873328E-3</v>
      </c>
      <c r="P244" s="6">
        <f t="shared" si="35"/>
        <v>4.3972858481882565E-3</v>
      </c>
      <c r="Q244" s="6">
        <f t="shared" si="35"/>
        <v>3.558774299909099E-4</v>
      </c>
      <c r="R244" s="6">
        <f t="shared" si="35"/>
        <v>5.2894128578766259E-3</v>
      </c>
      <c r="S244" s="6">
        <f t="shared" si="35"/>
        <v>8.7580182653787216E-4</v>
      </c>
    </row>
    <row r="245" spans="1:19">
      <c r="A245">
        <v>237</v>
      </c>
      <c r="B245">
        <f t="shared" si="31"/>
        <v>-1.6400000000000423</v>
      </c>
      <c r="C245">
        <f t="shared" si="29"/>
        <v>154.87999999999965</v>
      </c>
      <c r="D245" s="10">
        <f>EXP(SUMPRODUCT(LN($F245:$S245),AlturaTRI!$C$24:$P$24)+SUMPRODUCT(LN(1-$F245:$S245),1-AlturaTRI!$C$24:$P$24))</f>
        <v>4.2382927890650994E-25</v>
      </c>
      <c r="E245">
        <f t="shared" si="30"/>
        <v>1.2747173059284489E-4</v>
      </c>
      <c r="F245" s="6">
        <f t="shared" si="35"/>
        <v>2.1399529949185188E-3</v>
      </c>
      <c r="G245" s="6">
        <f t="shared" si="35"/>
        <v>1.6920847115497407E-3</v>
      </c>
      <c r="H245" s="6">
        <f t="shared" si="35"/>
        <v>4.1745477876021552E-3</v>
      </c>
      <c r="I245" s="6">
        <f t="shared" si="35"/>
        <v>5.7613646515279867E-3</v>
      </c>
      <c r="J245" s="6">
        <f t="shared" si="35"/>
        <v>4.6487582629798812E-3</v>
      </c>
      <c r="K245" s="6">
        <f t="shared" si="35"/>
        <v>2.8513432298680769E-3</v>
      </c>
      <c r="L245" s="6">
        <f t="shared" si="35"/>
        <v>9.7691035872802048E-3</v>
      </c>
      <c r="M245" s="6">
        <f t="shared" si="35"/>
        <v>1.2707569136868845E-2</v>
      </c>
      <c r="N245" s="6">
        <f t="shared" si="35"/>
        <v>0.14940895854196312</v>
      </c>
      <c r="O245" s="6">
        <f t="shared" si="35"/>
        <v>2.2414086084110701E-3</v>
      </c>
      <c r="P245" s="6">
        <f t="shared" si="35"/>
        <v>4.4867628477517291E-3</v>
      </c>
      <c r="Q245" s="6">
        <f t="shared" si="35"/>
        <v>3.6520197613058912E-4</v>
      </c>
      <c r="R245" s="6">
        <f t="shared" si="35"/>
        <v>5.3714926691843436E-3</v>
      </c>
      <c r="S245" s="6">
        <f t="shared" si="35"/>
        <v>8.9708681307849631E-4</v>
      </c>
    </row>
    <row r="246" spans="1:19">
      <c r="A246">
        <v>238</v>
      </c>
      <c r="B246">
        <f t="shared" si="31"/>
        <v>-1.6300000000000423</v>
      </c>
      <c r="C246">
        <f t="shared" si="29"/>
        <v>154.95999999999967</v>
      </c>
      <c r="D246" s="10">
        <f>EXP(SUMPRODUCT(LN($F246:$S246),AlturaTRI!$C$24:$P$24)+SUMPRODUCT(LN(1-$F246:$S246),1-AlturaTRI!$C$24:$P$24))</f>
        <v>5.2047953833027754E-25</v>
      </c>
      <c r="E246">
        <f t="shared" si="30"/>
        <v>1.2957302465695542E-4</v>
      </c>
      <c r="F246" s="6">
        <f t="shared" si="35"/>
        <v>2.1814160705588784E-3</v>
      </c>
      <c r="G246" s="6">
        <f t="shared" si="35"/>
        <v>1.7257667294713584E-3</v>
      </c>
      <c r="H246" s="6">
        <f t="shared" si="35"/>
        <v>4.2489148242136881E-3</v>
      </c>
      <c r="I246" s="6">
        <f t="shared" si="35"/>
        <v>5.8440903303660034E-3</v>
      </c>
      <c r="J246" s="6">
        <f t="shared" si="35"/>
        <v>4.7240537957621382E-3</v>
      </c>
      <c r="K246" s="6">
        <f t="shared" si="35"/>
        <v>2.8996900504937462E-3</v>
      </c>
      <c r="L246" s="6">
        <f t="shared" si="35"/>
        <v>9.9910842407686176E-3</v>
      </c>
      <c r="M246" s="6">
        <f t="shared" si="35"/>
        <v>1.2942256979509513E-2</v>
      </c>
      <c r="N246" s="6">
        <f t="shared" si="35"/>
        <v>0.15244093751419316</v>
      </c>
      <c r="O246" s="6">
        <f t="shared" si="35"/>
        <v>2.293380134857304E-3</v>
      </c>
      <c r="P246" s="6">
        <f t="shared" si="35"/>
        <v>4.578052174133606E-3</v>
      </c>
      <c r="Q246" s="6">
        <f t="shared" si="35"/>
        <v>3.7477074839008755E-4</v>
      </c>
      <c r="R246" s="6">
        <f t="shared" si="35"/>
        <v>5.4548391901276718E-3</v>
      </c>
      <c r="S246" s="6">
        <f t="shared" si="35"/>
        <v>9.1888862199869428E-4</v>
      </c>
    </row>
    <row r="247" spans="1:19">
      <c r="A247">
        <v>239</v>
      </c>
      <c r="B247">
        <f t="shared" si="31"/>
        <v>-1.6200000000000423</v>
      </c>
      <c r="C247">
        <f t="shared" si="29"/>
        <v>155.03999999999965</v>
      </c>
      <c r="D247" s="10">
        <f>EXP(SUMPRODUCT(LN($F247:$S247),AlturaTRI!$C$24:$P$24)+SUMPRODUCT(LN(1-$F247:$S247),1-AlturaTRI!$C$24:$P$24))</f>
        <v>6.3911052185185645E-25</v>
      </c>
      <c r="E247">
        <f t="shared" si="30"/>
        <v>1.3169578704037342E-4</v>
      </c>
      <c r="F247" s="6">
        <f t="shared" si="35"/>
        <v>2.2236807318064965E-3</v>
      </c>
      <c r="G247" s="6">
        <f t="shared" si="35"/>
        <v>1.760118027201056E-3</v>
      </c>
      <c r="H247" s="6">
        <f t="shared" si="35"/>
        <v>4.3246009112080704E-3</v>
      </c>
      <c r="I247" s="6">
        <f t="shared" si="35"/>
        <v>5.9279967597372319E-3</v>
      </c>
      <c r="J247" s="6">
        <f t="shared" si="35"/>
        <v>4.800563001837288E-3</v>
      </c>
      <c r="K247" s="6">
        <f t="shared" si="35"/>
        <v>2.9488542061334227E-3</v>
      </c>
      <c r="L247" s="6">
        <f t="shared" si="35"/>
        <v>1.0218056851183519E-2</v>
      </c>
      <c r="M247" s="6">
        <f t="shared" si="35"/>
        <v>1.3181221252842344E-2</v>
      </c>
      <c r="N247" s="6">
        <f t="shared" si="35"/>
        <v>0.15552319496481046</v>
      </c>
      <c r="O247" s="6">
        <f t="shared" si="35"/>
        <v>2.3465538906417716E-3</v>
      </c>
      <c r="P247" s="6">
        <f t="shared" si="35"/>
        <v>4.6711901913094678E-3</v>
      </c>
      <c r="Q247" s="6">
        <f t="shared" si="35"/>
        <v>3.8459013861460008E-4</v>
      </c>
      <c r="R247" s="6">
        <f t="shared" si="35"/>
        <v>5.5394717509919958E-3</v>
      </c>
      <c r="S247" s="6">
        <f t="shared" si="35"/>
        <v>9.4121977889731316E-4</v>
      </c>
    </row>
    <row r="248" spans="1:19">
      <c r="A248">
        <v>240</v>
      </c>
      <c r="B248">
        <f t="shared" si="31"/>
        <v>-1.6100000000000423</v>
      </c>
      <c r="C248">
        <f t="shared" si="29"/>
        <v>155.11999999999966</v>
      </c>
      <c r="D248" s="10">
        <f>EXP(SUMPRODUCT(LN($F248:$S248),AlturaTRI!$C$24:$P$24)+SUMPRODUCT(LN(1-$F248:$S248),1-AlturaTRI!$C$24:$P$24))</f>
        <v>7.8470637722843E-25</v>
      </c>
      <c r="E248">
        <f t="shared" si="30"/>
        <v>1.3383994144444827E-4</v>
      </c>
      <c r="F248" s="6">
        <f t="shared" si="35"/>
        <v>2.2667624052880534E-3</v>
      </c>
      <c r="G248" s="6">
        <f t="shared" si="35"/>
        <v>1.7951518561636671E-3</v>
      </c>
      <c r="H248" s="6">
        <f t="shared" si="35"/>
        <v>4.4016292378539447E-3</v>
      </c>
      <c r="I248" s="6">
        <f t="shared" si="35"/>
        <v>6.0131005877917618E-3</v>
      </c>
      <c r="J248" s="6">
        <f t="shared" si="35"/>
        <v>4.8783052521139784E-3</v>
      </c>
      <c r="K248" s="6">
        <f t="shared" si="35"/>
        <v>2.9988494314793636E-3</v>
      </c>
      <c r="L248" s="6">
        <f t="shared" si="35"/>
        <v>1.045013128806113E-2</v>
      </c>
      <c r="M248" s="6">
        <f t="shared" si="35"/>
        <v>1.3424537725230874E-2</v>
      </c>
      <c r="N248" s="6">
        <f t="shared" si="35"/>
        <v>0.15865610764485624</v>
      </c>
      <c r="O248" s="6">
        <f t="shared" si="35"/>
        <v>2.4009575533541871E-3</v>
      </c>
      <c r="P248" s="6">
        <f t="shared" si="35"/>
        <v>4.7662139787503057E-3</v>
      </c>
      <c r="Q248" s="6">
        <f t="shared" si="35"/>
        <v>3.9466670567747902E-4</v>
      </c>
      <c r="R248" s="6">
        <f t="shared" si="35"/>
        <v>5.6254099702187166E-3</v>
      </c>
      <c r="S248" s="6">
        <f t="shared" si="35"/>
        <v>9.6409311178964673E-4</v>
      </c>
    </row>
    <row r="249" spans="1:19">
      <c r="A249">
        <v>241</v>
      </c>
      <c r="B249">
        <f t="shared" si="31"/>
        <v>-1.6000000000000423</v>
      </c>
      <c r="C249">
        <f t="shared" si="29"/>
        <v>155.19999999999965</v>
      </c>
      <c r="D249" s="10">
        <f>EXP(SUMPRODUCT(LN($F249:$S249),AlturaTRI!$C$24:$P$24)+SUMPRODUCT(LN(1-$F249:$S249),1-AlturaTRI!$C$24:$P$24))</f>
        <v>9.6337773209007366E-25</v>
      </c>
      <c r="E249">
        <f t="shared" si="30"/>
        <v>1.3600540385496485E-4</v>
      </c>
      <c r="F249" s="6">
        <f t="shared" ref="F249:S258" si="36">1/(1+EXP(-1.7*F$2*($B249-F$3)))</f>
        <v>2.3106768117778674E-3</v>
      </c>
      <c r="G249" s="6">
        <f t="shared" si="36"/>
        <v>1.8308817282454359E-3</v>
      </c>
      <c r="H249" s="6">
        <f t="shared" si="36"/>
        <v>4.4800233936635892E-3</v>
      </c>
      <c r="I249" s="6">
        <f t="shared" si="36"/>
        <v>6.0994186914910143E-3</v>
      </c>
      <c r="J249" s="6">
        <f t="shared" si="36"/>
        <v>4.9573002204021319E-3</v>
      </c>
      <c r="K249" s="6">
        <f t="shared" si="36"/>
        <v>3.0496896891904586E-3</v>
      </c>
      <c r="L249" s="6">
        <f t="shared" si="36"/>
        <v>1.0687419729307342E-2</v>
      </c>
      <c r="M249" s="6">
        <f t="shared" si="36"/>
        <v>1.3672283427187848E-2</v>
      </c>
      <c r="N249" s="6">
        <f t="shared" si="36"/>
        <v>0.16184003596769281</v>
      </c>
      <c r="O249" s="6">
        <f t="shared" si="36"/>
        <v>2.4566194315399745E-3</v>
      </c>
      <c r="P249" s="6">
        <f t="shared" si="36"/>
        <v>4.863161344918209E-3</v>
      </c>
      <c r="Q249" s="6">
        <f t="shared" si="36"/>
        <v>4.0500717983121598E-4</v>
      </c>
      <c r="R249" s="6">
        <f t="shared" si="36"/>
        <v>5.712673758486676E-3</v>
      </c>
      <c r="S249" s="6">
        <f t="shared" si="36"/>
        <v>9.875217583522806E-4</v>
      </c>
    </row>
    <row r="250" spans="1:19">
      <c r="A250">
        <v>242</v>
      </c>
      <c r="B250">
        <f t="shared" si="31"/>
        <v>-1.5900000000000423</v>
      </c>
      <c r="C250">
        <f t="shared" si="29"/>
        <v>155.27999999999966</v>
      </c>
      <c r="D250" s="10">
        <f>EXP(SUMPRODUCT(LN($F250:$S250),AlturaTRI!$C$24:$P$24)+SUMPRODUCT(LN(1-$F250:$S250),1-AlturaTRI!$C$24:$P$24))</f>
        <v>1.182615384079874E-24</v>
      </c>
      <c r="E250">
        <f t="shared" si="30"/>
        <v>1.3819208245040496E-4</v>
      </c>
      <c r="F250" s="6">
        <f t="shared" si="36"/>
        <v>2.3554399716992653E-3</v>
      </c>
      <c r="G250" s="6">
        <f t="shared" si="36"/>
        <v>1.8673214208366027E-3</v>
      </c>
      <c r="H250" s="6">
        <f t="shared" si="36"/>
        <v>4.5598073750335562E-3</v>
      </c>
      <c r="I250" s="6">
        <f t="shared" si="36"/>
        <v>6.1869681795807567E-3</v>
      </c>
      <c r="J250" s="6">
        <f t="shared" si="36"/>
        <v>5.0375678879442413E-3</v>
      </c>
      <c r="K250" s="6">
        <f t="shared" si="36"/>
        <v>3.1013891735789524E-3</v>
      </c>
      <c r="L250" s="6">
        <f t="shared" si="36"/>
        <v>1.0930036704628531E-2</v>
      </c>
      <c r="M250" s="6">
        <f t="shared" si="36"/>
        <v>1.3924536669387423E-2</v>
      </c>
      <c r="N250" s="6">
        <f t="shared" si="36"/>
        <v>0.16507532315653478</v>
      </c>
      <c r="O250" s="6">
        <f t="shared" si="36"/>
        <v>2.5135684787912288E-3</v>
      </c>
      <c r="P250" s="6">
        <f t="shared" si="36"/>
        <v>4.9620708409923919E-3</v>
      </c>
      <c r="Q250" s="6">
        <f t="shared" si="36"/>
        <v>4.1561846717103453E-4</v>
      </c>
      <c r="R250" s="6">
        <f t="shared" si="36"/>
        <v>5.8012833228446303E-3</v>
      </c>
      <c r="S250" s="6">
        <f t="shared" si="36"/>
        <v>1.0115191733387062E-3</v>
      </c>
    </row>
    <row r="251" spans="1:19">
      <c r="A251">
        <v>243</v>
      </c>
      <c r="B251">
        <f t="shared" si="31"/>
        <v>-1.5800000000000423</v>
      </c>
      <c r="C251">
        <f t="shared" si="29"/>
        <v>155.35999999999967</v>
      </c>
      <c r="D251" s="10">
        <f>EXP(SUMPRODUCT(LN($F251:$S251),AlturaTRI!$C$24:$P$24)+SUMPRODUCT(LN(1-$F251:$S251),1-AlturaTRI!$C$24:$P$24))</f>
        <v>1.4516009005911587E-24</v>
      </c>
      <c r="E251">
        <f t="shared" si="30"/>
        <v>1.4039987751265627E-4</v>
      </c>
      <c r="F251" s="6">
        <f t="shared" si="36"/>
        <v>2.4010682107246232E-3</v>
      </c>
      <c r="G251" s="6">
        <f t="shared" si="36"/>
        <v>1.9044849819685233E-3</v>
      </c>
      <c r="H251" s="6">
        <f t="shared" si="36"/>
        <v>4.6410055919857045E-3</v>
      </c>
      <c r="I251" s="6">
        <f t="shared" si="36"/>
        <v>6.2757663955977493E-3</v>
      </c>
      <c r="J251" s="6">
        <f t="shared" si="36"/>
        <v>5.1191285480076589E-3</v>
      </c>
      <c r="K251" s="6">
        <f t="shared" si="36"/>
        <v>3.1539623143534354E-3</v>
      </c>
      <c r="L251" s="6">
        <f t="shared" si="36"/>
        <v>1.1178099139540392E-2</v>
      </c>
      <c r="M251" s="6">
        <f t="shared" si="36"/>
        <v>1.4181377060817919E-2</v>
      </c>
      <c r="N251" s="6">
        <f t="shared" si="36"/>
        <v>0.16836229438249389</v>
      </c>
      <c r="O251" s="6">
        <f t="shared" si="36"/>
        <v>2.5718343081385319E-3</v>
      </c>
      <c r="P251" s="6">
        <f t="shared" si="36"/>
        <v>5.0629817748284829E-3</v>
      </c>
      <c r="Q251" s="6">
        <f t="shared" si="36"/>
        <v>4.2650765421397137E-4</v>
      </c>
      <c r="R251" s="6">
        <f t="shared" si="36"/>
        <v>5.8912591708951871E-3</v>
      </c>
      <c r="S251" s="6">
        <f t="shared" si="36"/>
        <v>1.0360991361695871E-3</v>
      </c>
    </row>
    <row r="252" spans="1:19">
      <c r="A252">
        <v>244</v>
      </c>
      <c r="B252">
        <f t="shared" si="31"/>
        <v>-1.5700000000000423</v>
      </c>
      <c r="C252">
        <f t="shared" si="29"/>
        <v>155.43999999999966</v>
      </c>
      <c r="D252" s="10">
        <f>EXP(SUMPRODUCT(LN($F252:$S252),AlturaTRI!$C$24:$P$24)+SUMPRODUCT(LN(1-$F252:$S252),1-AlturaTRI!$C$24:$P$24))</f>
        <v>1.7815868400872083E-24</v>
      </c>
      <c r="E252">
        <f t="shared" si="30"/>
        <v>1.4262868134025936E-4</v>
      </c>
      <c r="F252" s="6">
        <f t="shared" si="36"/>
        <v>2.4475781654756993E-3</v>
      </c>
      <c r="G252" s="6">
        <f t="shared" si="36"/>
        <v>1.9423867355469497E-3</v>
      </c>
      <c r="H252" s="6">
        <f t="shared" si="36"/>
        <v>4.7236428750098841E-3</v>
      </c>
      <c r="I252" s="6">
        <f t="shared" si="36"/>
        <v>6.3658309209101869E-3</v>
      </c>
      <c r="J252" s="6">
        <f t="shared" si="36"/>
        <v>5.2020028105385198E-3</v>
      </c>
      <c r="K252" s="6">
        <f t="shared" si="36"/>
        <v>3.2074237804188589E-3</v>
      </c>
      <c r="L252" s="6">
        <f t="shared" si="36"/>
        <v>1.14317263999498E-2</v>
      </c>
      <c r="M252" s="6">
        <f t="shared" si="36"/>
        <v>1.4442885527070785E-2</v>
      </c>
      <c r="N252" s="6">
        <f t="shared" si="36"/>
        <v>0.17170125589435872</v>
      </c>
      <c r="O252" s="6">
        <f t="shared" si="36"/>
        <v>2.6314472067494386E-3</v>
      </c>
      <c r="P252" s="6">
        <f t="shared" si="36"/>
        <v>5.1659342251539776E-3</v>
      </c>
      <c r="Q252" s="6">
        <f t="shared" si="36"/>
        <v>4.3768201259639333E-4</v>
      </c>
      <c r="R252" s="6">
        <f t="shared" si="36"/>
        <v>5.9826221150305441E-3</v>
      </c>
      <c r="S252" s="6">
        <f t="shared" si="36"/>
        <v>1.0612757587016462E-3</v>
      </c>
    </row>
    <row r="253" spans="1:19">
      <c r="A253">
        <v>245</v>
      </c>
      <c r="B253">
        <f t="shared" si="31"/>
        <v>-1.5600000000000422</v>
      </c>
      <c r="C253">
        <f t="shared" si="29"/>
        <v>155.51999999999967</v>
      </c>
      <c r="D253" s="10">
        <f>EXP(SUMPRODUCT(LN($F253:$S253),AlturaTRI!$C$24:$P$24)+SUMPRODUCT(LN(1-$F253:$S253),1-AlturaTRI!$C$24:$P$24))</f>
        <v>2.1863621333099998E-24</v>
      </c>
      <c r="E253">
        <f t="shared" si="30"/>
        <v>1.4487837816428909E-4</v>
      </c>
      <c r="F253" s="6">
        <f t="shared" si="36"/>
        <v>2.4949867893258241E-3</v>
      </c>
      <c r="G253" s="6">
        <f t="shared" si="36"/>
        <v>1.9810412866831579E-3</v>
      </c>
      <c r="H253" s="6">
        <f t="shared" si="36"/>
        <v>4.8077444820093934E-3</v>
      </c>
      <c r="I253" s="6">
        <f t="shared" si="36"/>
        <v>6.4571795777922008E-3</v>
      </c>
      <c r="J253" s="6">
        <f t="shared" si="36"/>
        <v>5.2862116068778013E-3</v>
      </c>
      <c r="K253" s="6">
        <f t="shared" si="36"/>
        <v>3.2617884837343159E-3</v>
      </c>
      <c r="L253" s="6">
        <f t="shared" si="36"/>
        <v>1.1691040337304729E-2</v>
      </c>
      <c r="M253" s="6">
        <f t="shared" si="36"/>
        <v>1.4709144328761817E-2</v>
      </c>
      <c r="N253" s="6">
        <f t="shared" si="36"/>
        <v>0.17509249414141279</v>
      </c>
      <c r="O253" s="6">
        <f t="shared" si="36"/>
        <v>2.6924381509394512E-3</v>
      </c>
      <c r="P253" s="6">
        <f t="shared" si="36"/>
        <v>5.2709690560026785E-3</v>
      </c>
      <c r="Q253" s="6">
        <f t="shared" si="36"/>
        <v>4.491490038929679E-4</v>
      </c>
      <c r="R253" s="6">
        <f t="shared" si="36"/>
        <v>6.0753932767205138E-3</v>
      </c>
      <c r="S253" s="6">
        <f t="shared" si="36"/>
        <v>1.0870634931792367E-3</v>
      </c>
    </row>
    <row r="254" spans="1:19">
      <c r="A254">
        <v>246</v>
      </c>
      <c r="B254">
        <f t="shared" si="31"/>
        <v>-1.5500000000000422</v>
      </c>
      <c r="C254">
        <f t="shared" si="29"/>
        <v>155.59999999999965</v>
      </c>
      <c r="D254" s="10">
        <f>EXP(SUMPRODUCT(LN($F254:$S254),AlturaTRI!$C$24:$P$24)+SUMPRODUCT(LN(1-$F254:$S254),1-AlturaTRI!$C$24:$P$24))</f>
        <v>2.6828216142278502E-24</v>
      </c>
      <c r="E254">
        <f t="shared" si="30"/>
        <v>1.4714884406696055E-4</v>
      </c>
      <c r="F254" s="6">
        <f t="shared" si="36"/>
        <v>2.543311358305675E-3</v>
      </c>
      <c r="G254" s="6">
        <f t="shared" si="36"/>
        <v>2.0204635271245911E-3</v>
      </c>
      <c r="H254" s="6">
        <f t="shared" si="36"/>
        <v>4.8933361053503446E-3</v>
      </c>
      <c r="I254" s="6">
        <f t="shared" si="36"/>
        <v>6.5498304325325813E-3</v>
      </c>
      <c r="J254" s="6">
        <f t="shared" si="36"/>
        <v>5.3717761945402138E-3</v>
      </c>
      <c r="K254" s="6">
        <f t="shared" si="36"/>
        <v>3.3170715832293541E-3</v>
      </c>
      <c r="L254" s="6">
        <f t="shared" si="36"/>
        <v>1.195616533430572E-2</v>
      </c>
      <c r="M254" s="6">
        <f t="shared" si="36"/>
        <v>1.4980237080079849E-2</v>
      </c>
      <c r="N254" s="6">
        <f t="shared" si="36"/>
        <v>0.17853627489067914</v>
      </c>
      <c r="O254" s="6">
        <f t="shared" si="36"/>
        <v>2.7548388215014397E-3</v>
      </c>
      <c r="P254" s="6">
        <f t="shared" si="36"/>
        <v>5.3781279313910284E-3</v>
      </c>
      <c r="Q254" s="6">
        <f t="shared" si="36"/>
        <v>4.6091628456018511E-4</v>
      </c>
      <c r="R254" s="6">
        <f t="shared" si="36"/>
        <v>6.1695940908532004E-3</v>
      </c>
      <c r="S254" s="6">
        <f t="shared" si="36"/>
        <v>1.1134771403727179E-3</v>
      </c>
    </row>
    <row r="255" spans="1:19">
      <c r="A255">
        <v>247</v>
      </c>
      <c r="B255">
        <f t="shared" si="31"/>
        <v>-1.5400000000000422</v>
      </c>
      <c r="C255">
        <f t="shared" si="29"/>
        <v>155.67999999999967</v>
      </c>
      <c r="D255" s="10">
        <f>EXP(SUMPRODUCT(LN($F255:$S255),AlturaTRI!$C$24:$P$24)+SUMPRODUCT(LN(1-$F255:$S255),1-AlturaTRI!$C$24:$P$24))</f>
        <v>3.2916629048894008E-24</v>
      </c>
      <c r="E255">
        <f t="shared" si="30"/>
        <v>1.4943994690305406E-4</v>
      </c>
      <c r="F255" s="6">
        <f t="shared" si="36"/>
        <v>2.5925694771142061E-3</v>
      </c>
      <c r="G255" s="6">
        <f t="shared" si="36"/>
        <v>2.0606686407867543E-3</v>
      </c>
      <c r="H255" s="6">
        <f t="shared" si="36"/>
        <v>4.9804438790161856E-3</v>
      </c>
      <c r="I255" s="6">
        <f t="shared" si="36"/>
        <v>6.6438017985779784E-3</v>
      </c>
      <c r="J255" s="6">
        <f t="shared" si="36"/>
        <v>5.4587181620564147E-3</v>
      </c>
      <c r="K255" s="6">
        <f t="shared" si="36"/>
        <v>3.3732884887795809E-3</v>
      </c>
      <c r="L255" s="6">
        <f t="shared" si="36"/>
        <v>1.2227228351172034E-2</v>
      </c>
      <c r="M255" s="6">
        <f t="shared" si="36"/>
        <v>1.5256248767458253E-2</v>
      </c>
      <c r="N255" s="6">
        <f t="shared" si="36"/>
        <v>0.18203284234006267</v>
      </c>
      <c r="O255" s="6">
        <f t="shared" si="36"/>
        <v>2.8186816193594487E-3</v>
      </c>
      <c r="P255" s="6">
        <f t="shared" si="36"/>
        <v>5.4874533302392012E-3</v>
      </c>
      <c r="Q255" s="6">
        <f t="shared" si="36"/>
        <v>4.7299171100760471E-4</v>
      </c>
      <c r="R255" s="6">
        <f t="shared" si="36"/>
        <v>6.2652463101287598E-3</v>
      </c>
      <c r="S255" s="6">
        <f t="shared" si="36"/>
        <v>1.1405318579078645E-3</v>
      </c>
    </row>
    <row r="256" spans="1:19">
      <c r="A256">
        <v>248</v>
      </c>
      <c r="B256">
        <f t="shared" si="31"/>
        <v>-1.5300000000000422</v>
      </c>
      <c r="C256">
        <f t="shared" si="29"/>
        <v>155.75999999999965</v>
      </c>
      <c r="D256" s="10">
        <f>EXP(SUMPRODUCT(LN($F256:$S256),AlturaTRI!$C$24:$P$24)+SUMPRODUCT(LN(1-$F256:$S256),1-AlturaTRI!$C$24:$P$24))</f>
        <v>4.0382390030775203E-24</v>
      </c>
      <c r="E256">
        <f t="shared" si="30"/>
        <v>1.517515462242502E-4</v>
      </c>
      <c r="F256" s="6">
        <f t="shared" si="36"/>
        <v>2.6427790852364811E-3</v>
      </c>
      <c r="G256" s="6">
        <f t="shared" si="36"/>
        <v>2.1016721093881112E-3</v>
      </c>
      <c r="H256" s="6">
        <f t="shared" si="36"/>
        <v>5.0690943858683543E-3</v>
      </c>
      <c r="I256" s="6">
        <f t="shared" si="36"/>
        <v>6.7391122397108425E-3</v>
      </c>
      <c r="J256" s="6">
        <f t="shared" si="36"/>
        <v>5.5470594338791835E-3</v>
      </c>
      <c r="K256" s="6">
        <f t="shared" si="36"/>
        <v>3.4304548652422935E-3</v>
      </c>
      <c r="L256" s="6">
        <f t="shared" si="36"/>
        <v>1.2504358972454097E-2</v>
      </c>
      <c r="M256" s="6">
        <f t="shared" si="36"/>
        <v>1.5537265768363819E-2</v>
      </c>
      <c r="N256" s="6">
        <f t="shared" si="36"/>
        <v>0.1855824182289442</v>
      </c>
      <c r="O256" s="6">
        <f t="shared" si="36"/>
        <v>2.8839996815530041E-3</v>
      </c>
      <c r="P256" s="6">
        <f t="shared" si="36"/>
        <v>5.5989885615396664E-3</v>
      </c>
      <c r="Q256" s="6">
        <f t="shared" si="36"/>
        <v>4.853833448000708E-4</v>
      </c>
      <c r="R256" s="6">
        <f t="shared" si="36"/>
        <v>6.3623720095065317E-3</v>
      </c>
      <c r="S256" s="6">
        <f t="shared" si="36"/>
        <v>1.1682431687906126E-3</v>
      </c>
    </row>
    <row r="257" spans="1:19">
      <c r="A257">
        <v>249</v>
      </c>
      <c r="B257">
        <f t="shared" si="31"/>
        <v>-1.5200000000000422</v>
      </c>
      <c r="C257">
        <f t="shared" si="29"/>
        <v>155.83999999999966</v>
      </c>
      <c r="D257" s="10">
        <f>EXP(SUMPRODUCT(LN($F257:$S257),AlturaTRI!$C$24:$P$24)+SUMPRODUCT(LN(1-$F257:$S257),1-AlturaTRI!$C$24:$P$24))</f>
        <v>4.9536012010517373E-24</v>
      </c>
      <c r="E257">
        <f t="shared" si="30"/>
        <v>1.5408349320646629E-4</v>
      </c>
      <c r="F257" s="6">
        <f t="shared" si="36"/>
        <v>2.6939584631700372E-3</v>
      </c>
      <c r="G257" s="6">
        <f t="shared" si="36"/>
        <v>2.1434897181897071E-3</v>
      </c>
      <c r="H257" s="6">
        <f t="shared" si="36"/>
        <v>5.159314665014402E-3</v>
      </c>
      <c r="I257" s="6">
        <f t="shared" si="36"/>
        <v>6.8357805732621874E-3</v>
      </c>
      <c r="J257" s="6">
        <f t="shared" si="36"/>
        <v>5.6368222753540665E-3</v>
      </c>
      <c r="K257" s="6">
        <f t="shared" si="36"/>
        <v>3.4885866365529324E-3</v>
      </c>
      <c r="L257" s="6">
        <f t="shared" si="36"/>
        <v>1.2787689454383506E-2</v>
      </c>
      <c r="M257" s="6">
        <f t="shared" si="36"/>
        <v>1.5823375870197807E-2</v>
      </c>
      <c r="N257" s="6">
        <f t="shared" si="36"/>
        <v>0.18918520094786459</v>
      </c>
      <c r="O257" s="6">
        <f t="shared" si="36"/>
        <v>2.9508268975580584E-3</v>
      </c>
      <c r="P257" s="6">
        <f t="shared" si="36"/>
        <v>5.7127777797760619E-3</v>
      </c>
      <c r="Q257" s="6">
        <f t="shared" si="36"/>
        <v>4.9809945799422642E-4</v>
      </c>
      <c r="R257" s="6">
        <f t="shared" si="36"/>
        <v>6.4609935907060621E-3</v>
      </c>
      <c r="S257" s="6">
        <f t="shared" si="36"/>
        <v>1.1966269701315479E-3</v>
      </c>
    </row>
    <row r="258" spans="1:19">
      <c r="A258">
        <v>250</v>
      </c>
      <c r="B258">
        <f t="shared" si="31"/>
        <v>-1.5100000000000422</v>
      </c>
      <c r="C258">
        <f t="shared" si="29"/>
        <v>155.91999999999967</v>
      </c>
      <c r="D258" s="10">
        <f>EXP(SUMPRODUCT(LN($F258:$S258),AlturaTRI!$C$24:$P$24)+SUMPRODUCT(LN(1-$F258:$S258),1-AlturaTRI!$C$24:$P$24))</f>
        <v>6.0757746265501338E-24</v>
      </c>
      <c r="E258">
        <f t="shared" si="30"/>
        <v>1.5643563058028554E-4</v>
      </c>
      <c r="F258" s="6">
        <f t="shared" si="36"/>
        <v>2.7461262387615797E-3</v>
      </c>
      <c r="G258" s="6">
        <f t="shared" si="36"/>
        <v>2.1861375618413355E-3</v>
      </c>
      <c r="H258" s="6">
        <f t="shared" si="36"/>
        <v>5.2511322192845631E-3</v>
      </c>
      <c r="I258" s="6">
        <f t="shared" si="36"/>
        <v>6.9338258733594085E-3</v>
      </c>
      <c r="J258" s="6">
        <f t="shared" si="36"/>
        <v>5.7280292977551139E-3</v>
      </c>
      <c r="K258" s="6">
        <f t="shared" si="36"/>
        <v>3.5476999898831274E-3</v>
      </c>
      <c r="L258" s="6">
        <f t="shared" si="36"/>
        <v>1.3077354772750065E-2</v>
      </c>
      <c r="M258" s="6">
        <f t="shared" si="36"/>
        <v>1.6114668289303174E-2</v>
      </c>
      <c r="N258" s="6">
        <f t="shared" si="36"/>
        <v>0.19284136464901808</v>
      </c>
      <c r="O258" s="6">
        <f t="shared" si="36"/>
        <v>3.0191979259508186E-3</v>
      </c>
      <c r="P258" s="6">
        <f t="shared" si="36"/>
        <v>5.8288660005952186E-3</v>
      </c>
      <c r="Q258" s="6">
        <f t="shared" si="36"/>
        <v>5.1114853861274729E-4</v>
      </c>
      <c r="R258" s="6">
        <f t="shared" si="36"/>
        <v>6.5611337867622884E-3</v>
      </c>
      <c r="S258" s="6">
        <f t="shared" si="36"/>
        <v>1.2256995420746165E-3</v>
      </c>
    </row>
    <row r="259" spans="1:19">
      <c r="A259">
        <v>251</v>
      </c>
      <c r="B259">
        <f t="shared" si="31"/>
        <v>-1.5000000000000422</v>
      </c>
      <c r="C259">
        <f t="shared" si="29"/>
        <v>155.99999999999966</v>
      </c>
      <c r="D259" s="10">
        <f>EXP(SUMPRODUCT(LN($F259:$S259),AlturaTRI!$C$24:$P$24)+SUMPRODUCT(LN(1-$F259:$S259),1-AlturaTRI!$C$24:$P$24))</f>
        <v>7.4513180466541281E-24</v>
      </c>
      <c r="E259">
        <f t="shared" si="30"/>
        <v>1.5880779256456805E-4</v>
      </c>
      <c r="F259" s="6">
        <f t="shared" ref="F259:S268" si="37">1/(1+EXP(-1.7*F$2*($B259-F$3)))</f>
        <v>2.7993013936556594E-3</v>
      </c>
      <c r="G259" s="6">
        <f t="shared" si="37"/>
        <v>2.2296320503360457E-3</v>
      </c>
      <c r="H259" s="6">
        <f t="shared" si="37"/>
        <v>5.3445750228180667E-3</v>
      </c>
      <c r="I259" s="6">
        <f t="shared" si="37"/>
        <v>7.0332674742094956E-3</v>
      </c>
      <c r="J259" s="6">
        <f t="shared" si="37"/>
        <v>5.8207034633863067E-3</v>
      </c>
      <c r="K259" s="6">
        <f t="shared" si="37"/>
        <v>3.6078113798611159E-3</v>
      </c>
      <c r="L259" s="6">
        <f t="shared" si="37"/>
        <v>1.3373492671294862E-2</v>
      </c>
      <c r="M259" s="6">
        <f t="shared" si="37"/>
        <v>1.6411233690071868E-2</v>
      </c>
      <c r="N259" s="6">
        <f t="shared" si="37"/>
        <v>0.19655105835935435</v>
      </c>
      <c r="O259" s="6">
        <f t="shared" si="37"/>
        <v>3.0891482114206951E-3</v>
      </c>
      <c r="P259" s="6">
        <f t="shared" si="37"/>
        <v>5.9472991167348905E-3</v>
      </c>
      <c r="Q259" s="6">
        <f t="shared" si="37"/>
        <v>5.2453929625977862E-4</v>
      </c>
      <c r="R259" s="6">
        <f t="shared" si="37"/>
        <v>6.662815666635305E-3</v>
      </c>
      <c r="S259" s="6">
        <f t="shared" si="37"/>
        <v>1.2554775569346326E-3</v>
      </c>
    </row>
    <row r="260" spans="1:19">
      <c r="A260">
        <v>252</v>
      </c>
      <c r="B260">
        <f t="shared" si="31"/>
        <v>-1.4900000000000422</v>
      </c>
      <c r="C260">
        <f t="shared" si="29"/>
        <v>156.07999999999967</v>
      </c>
      <c r="D260" s="10">
        <f>EXP(SUMPRODUCT(LN($F260:$S260),AlturaTRI!$C$24:$P$24)+SUMPRODUCT(LN(1-$F260:$S260),1-AlturaTRI!$C$24:$P$24))</f>
        <v>9.1372309801293774E-24</v>
      </c>
      <c r="E260">
        <f t="shared" si="30"/>
        <v>1.6119980480333286E-4</v>
      </c>
      <c r="F260" s="6">
        <f t="shared" si="37"/>
        <v>2.8535032698571465E-3</v>
      </c>
      <c r="G260" s="6">
        <f t="shared" si="37"/>
        <v>2.273989915074858E-3</v>
      </c>
      <c r="H260" s="6">
        <f t="shared" si="37"/>
        <v>5.4396715287601278E-3</v>
      </c>
      <c r="I260" s="6">
        <f t="shared" si="37"/>
        <v>7.1341249734176325E-3</v>
      </c>
      <c r="J260" s="6">
        <f t="shared" si="37"/>
        <v>5.9148680907490803E-3</v>
      </c>
      <c r="K260" s="6">
        <f t="shared" si="37"/>
        <v>3.6689375328552939E-3</v>
      </c>
      <c r="L260" s="6">
        <f t="shared" si="37"/>
        <v>1.3676243710606894E-2</v>
      </c>
      <c r="M260" s="6">
        <f t="shared" si="37"/>
        <v>1.6713164204145488E-2</v>
      </c>
      <c r="N260" s="6">
        <f t="shared" si="37"/>
        <v>0.20031440509816831</v>
      </c>
      <c r="O260" s="6">
        <f t="shared" si="37"/>
        <v>3.1607140021387755E-3</v>
      </c>
      <c r="P260" s="6">
        <f t="shared" si="37"/>
        <v>6.0681239142100253E-3</v>
      </c>
      <c r="Q260" s="6">
        <f t="shared" si="37"/>
        <v>5.3828066788116208E-4</v>
      </c>
      <c r="R260" s="6">
        <f t="shared" si="37"/>
        <v>6.7660626398750381E-3</v>
      </c>
      <c r="S260" s="6">
        <f t="shared" si="37"/>
        <v>1.2859780885482546E-3</v>
      </c>
    </row>
    <row r="261" spans="1:19">
      <c r="A261">
        <v>253</v>
      </c>
      <c r="B261">
        <f t="shared" si="31"/>
        <v>-1.4800000000000422</v>
      </c>
      <c r="C261">
        <f t="shared" si="29"/>
        <v>156.15999999999966</v>
      </c>
      <c r="D261" s="10">
        <f>EXP(SUMPRODUCT(LN($F261:$S261),AlturaTRI!$C$24:$P$24)+SUMPRODUCT(LN(1-$F261:$S261),1-AlturaTRI!$C$24:$P$24))</f>
        <v>1.1203285073703543E-23</v>
      </c>
      <c r="E261">
        <f t="shared" si="30"/>
        <v>1.6361148430599985E-4</v>
      </c>
      <c r="F261" s="6">
        <f t="shared" si="37"/>
        <v>2.9087515764092062E-3</v>
      </c>
      <c r="G261" s="6">
        <f t="shared" si="37"/>
        <v>2.3192282150434874E-3</v>
      </c>
      <c r="H261" s="6">
        <f t="shared" si="37"/>
        <v>5.5364506770709072E-3</v>
      </c>
      <c r="I261" s="6">
        <f t="shared" si="37"/>
        <v>7.2364182353414491E-3</v>
      </c>
      <c r="J261" s="6">
        <f t="shared" si="37"/>
        <v>6.010546859776672E-3</v>
      </c>
      <c r="K261" s="6">
        <f t="shared" si="37"/>
        <v>3.7310954513217012E-3</v>
      </c>
      <c r="L261" s="6">
        <f t="shared" si="37"/>
        <v>1.3985751317509364E-2</v>
      </c>
      <c r="M261" s="6">
        <f t="shared" si="37"/>
        <v>1.7020553449702748E-2</v>
      </c>
      <c r="N261" s="6">
        <f t="shared" si="37"/>
        <v>0.20413150100113206</v>
      </c>
      <c r="O261" s="6">
        <f t="shared" si="37"/>
        <v>3.23393236748826E-3</v>
      </c>
      <c r="P261" s="6">
        <f t="shared" si="37"/>
        <v>6.1913880887600964E-3</v>
      </c>
      <c r="Q261" s="6">
        <f t="shared" si="37"/>
        <v>5.5238182367311583E-4</v>
      </c>
      <c r="R261" s="6">
        <f t="shared" si="37"/>
        <v>6.8708984613411904E-3</v>
      </c>
      <c r="S261" s="6">
        <f t="shared" si="37"/>
        <v>1.3172186218432E-3</v>
      </c>
    </row>
    <row r="262" spans="1:19">
      <c r="A262">
        <v>254</v>
      </c>
      <c r="B262">
        <f t="shared" si="31"/>
        <v>-1.4700000000000422</v>
      </c>
      <c r="C262">
        <f t="shared" si="29"/>
        <v>156.23999999999967</v>
      </c>
      <c r="D262" s="10">
        <f>EXP(SUMPRODUCT(LN($F262:$S262),AlturaTRI!$C$24:$P$24)+SUMPRODUCT(LN(1-$F262:$S262),1-AlturaTRI!$C$24:$P$24))</f>
        <v>1.3734873659269142E-23</v>
      </c>
      <c r="E262">
        <f t="shared" si="30"/>
        <v>1.660426393910775E-4</v>
      </c>
      <c r="F262" s="6">
        <f t="shared" si="37"/>
        <v>2.9650663961886502E-3</v>
      </c>
      <c r="G262" s="6">
        <f t="shared" si="37"/>
        <v>2.3653643431029892E-3</v>
      </c>
      <c r="H262" s="6">
        <f t="shared" si="37"/>
        <v>5.6349419024474311E-3</v>
      </c>
      <c r="I262" s="6">
        <f t="shared" si="37"/>
        <v>7.3401673944811395E-3</v>
      </c>
      <c r="J262" s="6">
        <f t="shared" si="37"/>
        <v>6.1077638171357198E-3</v>
      </c>
      <c r="K262" s="6">
        <f t="shared" si="37"/>
        <v>3.7943024182162458E-3</v>
      </c>
      <c r="L262" s="6">
        <f t="shared" si="37"/>
        <v>1.430216183492106E-2</v>
      </c>
      <c r="M262" s="6">
        <f t="shared" si="37"/>
        <v>1.7333496550825889E-2</v>
      </c>
      <c r="N262" s="6">
        <f t="shared" si="37"/>
        <v>0.2080024144527981</v>
      </c>
      <c r="O262" s="6">
        <f t="shared" si="37"/>
        <v>3.3088412161633258E-3</v>
      </c>
      <c r="P262" s="6">
        <f t="shared" si="37"/>
        <v>6.3171402625601591E-3</v>
      </c>
      <c r="Q262" s="6">
        <f t="shared" si="37"/>
        <v>5.6685217314313661E-4</v>
      </c>
      <c r="R262" s="6">
        <f t="shared" si="37"/>
        <v>6.977347235978806E-3</v>
      </c>
      <c r="S262" s="6">
        <f t="shared" si="37"/>
        <v>1.3492170626305513E-3</v>
      </c>
    </row>
    <row r="263" spans="1:19">
      <c r="A263">
        <v>255</v>
      </c>
      <c r="B263">
        <f t="shared" si="31"/>
        <v>-1.4600000000000422</v>
      </c>
      <c r="C263">
        <f t="shared" si="29"/>
        <v>156.31999999999965</v>
      </c>
      <c r="D263" s="10">
        <f>EXP(SUMPRODUCT(LN($F263:$S263),AlturaTRI!$C$24:$P$24)+SUMPRODUCT(LN(1-$F263:$S263),1-AlturaTRI!$C$24:$P$24))</f>
        <v>1.6836494087636401E-23</v>
      </c>
      <c r="E263">
        <f t="shared" si="30"/>
        <v>1.6849306963338313E-4</v>
      </c>
      <c r="F263" s="6">
        <f t="shared" si="37"/>
        <v>3.0224681928203824E-3</v>
      </c>
      <c r="G263" s="6">
        <f t="shared" si="37"/>
        <v>2.4124160323962611E-3</v>
      </c>
      <c r="H263" s="6">
        <f t="shared" si="37"/>
        <v>5.7351751423596825E-3</v>
      </c>
      <c r="I263" s="6">
        <f t="shared" si="37"/>
        <v>7.4453928589055625E-3</v>
      </c>
      <c r="J263" s="6">
        <f t="shared" si="37"/>
        <v>6.206543381595717E-3</v>
      </c>
      <c r="K263" s="6">
        <f t="shared" si="37"/>
        <v>3.858576001472444E-3</v>
      </c>
      <c r="L263" s="6">
        <f t="shared" si="37"/>
        <v>1.4625624572176124E-2</v>
      </c>
      <c r="M263" s="6">
        <f t="shared" si="37"/>
        <v>1.7652090156939092E-2</v>
      </c>
      <c r="N263" s="6">
        <f t="shared" si="37"/>
        <v>0.21192718522967197</v>
      </c>
      <c r="O263" s="6">
        <f t="shared" si="37"/>
        <v>3.3854793146430228E-3</v>
      </c>
      <c r="P263" s="6">
        <f t="shared" si="37"/>
        <v>6.4454300011981963E-3</v>
      </c>
      <c r="Q263" s="6">
        <f t="shared" si="37"/>
        <v>5.8170137132695801E-4</v>
      </c>
      <c r="R263" s="6">
        <f t="shared" si="37"/>
        <v>7.0854334236498066E-3</v>
      </c>
      <c r="S263" s="6">
        <f t="shared" si="37"/>
        <v>1.3819917476251096E-3</v>
      </c>
    </row>
    <row r="264" spans="1:19">
      <c r="A264">
        <v>256</v>
      </c>
      <c r="B264">
        <f t="shared" si="31"/>
        <v>-1.4500000000000421</v>
      </c>
      <c r="C264">
        <f t="shared" si="29"/>
        <v>156.39999999999966</v>
      </c>
      <c r="D264" s="10">
        <f>EXP(SUMPRODUCT(LN($F264:$S264),AlturaTRI!$C$24:$P$24)+SUMPRODUCT(LN(1-$F264:$S264),1-AlturaTRI!$C$24:$P$24))</f>
        <v>2.063600263981054E-23</v>
      </c>
      <c r="E264">
        <f t="shared" si="30"/>
        <v>1.7096256581488009E-4</v>
      </c>
      <c r="F264" s="6">
        <f t="shared" si="37"/>
        <v>3.0809778177128279E-3</v>
      </c>
      <c r="G264" s="6">
        <f t="shared" si="37"/>
        <v>2.460401362872284E-3</v>
      </c>
      <c r="H264" s="6">
        <f t="shared" si="37"/>
        <v>5.837180845201807E-3</v>
      </c>
      <c r="I264" s="6">
        <f t="shared" si="37"/>
        <v>7.5521153137145369E-3</v>
      </c>
      <c r="J264" s="6">
        <f t="shared" si="37"/>
        <v>6.3069103494667531E-3</v>
      </c>
      <c r="K264" s="6">
        <f t="shared" si="37"/>
        <v>3.9239340585454667E-3</v>
      </c>
      <c r="L264" s="6">
        <f t="shared" si="37"/>
        <v>1.4956291855784865E-2</v>
      </c>
      <c r="M264" s="6">
        <f t="shared" si="37"/>
        <v>1.797643246230993E-2</v>
      </c>
      <c r="N264" s="6">
        <f t="shared" si="37"/>
        <v>0.21590582365602079</v>
      </c>
      <c r="O264" s="6">
        <f t="shared" si="37"/>
        <v>3.4638863060467645E-3</v>
      </c>
      <c r="P264" s="6">
        <f t="shared" si="37"/>
        <v>6.5763078309211374E-3</v>
      </c>
      <c r="Q264" s="6">
        <f t="shared" si="37"/>
        <v>5.9693932516552048E-4</v>
      </c>
      <c r="R264" s="6">
        <f t="shared" si="37"/>
        <v>7.1951818440207259E-3</v>
      </c>
      <c r="S264" s="6">
        <f t="shared" si="37"/>
        <v>1.4155614546988294E-3</v>
      </c>
    </row>
    <row r="265" spans="1:19">
      <c r="A265">
        <v>257</v>
      </c>
      <c r="B265">
        <f t="shared" si="31"/>
        <v>-1.4400000000000421</v>
      </c>
      <c r="C265">
        <f t="shared" si="29"/>
        <v>156.47999999999968</v>
      </c>
      <c r="D265" s="10">
        <f>EXP(SUMPRODUCT(LN($F265:$S265),AlturaTRI!$C$24:$P$24)+SUMPRODUCT(LN(1-$F265:$S265),1-AlturaTRI!$C$24:$P$24))</f>
        <v>2.528981253359626E-23</v>
      </c>
      <c r="E265">
        <f t="shared" si="30"/>
        <v>1.7345090987921555E-4</v>
      </c>
      <c r="F265" s="6">
        <f t="shared" si="37"/>
        <v>3.1406165172161095E-3</v>
      </c>
      <c r="G265" s="6">
        <f t="shared" si="37"/>
        <v>2.509338767930061E-3</v>
      </c>
      <c r="H265" s="6">
        <f t="shared" si="37"/>
        <v>5.9409899785596177E-3</v>
      </c>
      <c r="I265" s="6">
        <f t="shared" si="37"/>
        <v>7.6603557245373995E-3</v>
      </c>
      <c r="J265" s="6">
        <f t="shared" si="37"/>
        <v>6.408889900106191E-3</v>
      </c>
      <c r="K265" s="6">
        <f t="shared" si="37"/>
        <v>3.990394741023303E-3</v>
      </c>
      <c r="L265" s="6">
        <f t="shared" si="37"/>
        <v>1.529431908061603E-2</v>
      </c>
      <c r="M265" s="6">
        <f t="shared" si="37"/>
        <v>1.8306623225606052E-2</v>
      </c>
      <c r="N265" s="6">
        <f t="shared" si="37"/>
        <v>0.21993830977464535</v>
      </c>
      <c r="O265" s="6">
        <f t="shared" si="37"/>
        <v>3.5441027293781728E-3</v>
      </c>
      <c r="P265" s="6">
        <f t="shared" si="37"/>
        <v>6.7098252561520015E-3</v>
      </c>
      <c r="Q265" s="6">
        <f t="shared" si="37"/>
        <v>6.1257620004597977E-4</v>
      </c>
      <c r="R265" s="6">
        <f t="shared" si="37"/>
        <v>7.3066176815070796E-3</v>
      </c>
      <c r="S265" s="6">
        <f t="shared" si="37"/>
        <v>1.4499454133725322E-3</v>
      </c>
    </row>
    <row r="266" spans="1:19">
      <c r="A266">
        <v>258</v>
      </c>
      <c r="B266">
        <f t="shared" si="31"/>
        <v>-1.4300000000000421</v>
      </c>
      <c r="C266">
        <f t="shared" ref="C266:C329" si="38">B266*$B$3+$B$2</f>
        <v>156.55999999999966</v>
      </c>
      <c r="D266" s="10">
        <f>EXP(SUMPRODUCT(LN($F266:$S266),AlturaTRI!$C$24:$P$24)+SUMPRODUCT(LN(1-$F266:$S266),1-AlturaTRI!$C$24:$P$24))</f>
        <v>3.0989242969195313E-23</v>
      </c>
      <c r="E266">
        <f t="shared" ref="E266:E329" si="39">1/SQRT(2*PI())*EXP(-(B266^2)/2)/0.4*$B$6</f>
        <v>1.7595787489004081E-4</v>
      </c>
      <c r="F266" s="6">
        <f t="shared" si="37"/>
        <v>3.2014059399049269E-3</v>
      </c>
      <c r="G266" s="6">
        <f t="shared" si="37"/>
        <v>2.5592470411842688E-3</v>
      </c>
      <c r="H266" s="6">
        <f t="shared" si="37"/>
        <v>6.0466340375954679E-3</v>
      </c>
      <c r="I266" s="6">
        <f t="shared" si="37"/>
        <v>7.7701353410681E-3</v>
      </c>
      <c r="J266" s="6">
        <f t="shared" si="37"/>
        <v>6.5125076014946803E-3</v>
      </c>
      <c r="K266" s="6">
        <f t="shared" si="37"/>
        <v>4.0579764993058489E-3</v>
      </c>
      <c r="L266" s="6">
        <f t="shared" si="37"/>
        <v>1.5639864761480212E-2</v>
      </c>
      <c r="M266" s="6">
        <f t="shared" si="37"/>
        <v>1.8642763789497519E-2</v>
      </c>
      <c r="N266" s="6">
        <f t="shared" si="37"/>
        <v>0.22402459253490223</v>
      </c>
      <c r="O266" s="6">
        <f t="shared" si="37"/>
        <v>3.6261700391639565E-3</v>
      </c>
      <c r="P266" s="6">
        <f t="shared" si="37"/>
        <v>6.8460347772806391E-3</v>
      </c>
      <c r="Q266" s="6">
        <f t="shared" si="37"/>
        <v>6.2862242651089823E-4</v>
      </c>
      <c r="R266" s="6">
        <f t="shared" si="37"/>
        <v>7.4197664902745739E-3</v>
      </c>
      <c r="S266" s="6">
        <f t="shared" si="37"/>
        <v>1.4851633155511081E-3</v>
      </c>
    </row>
    <row r="267" spans="1:19">
      <c r="A267">
        <v>259</v>
      </c>
      <c r="B267">
        <f t="shared" ref="B267:B330" si="40">B266+0.01</f>
        <v>-1.4200000000000421</v>
      </c>
      <c r="C267">
        <f t="shared" si="38"/>
        <v>156.63999999999967</v>
      </c>
      <c r="D267" s="10">
        <f>EXP(SUMPRODUCT(LN($F267:$S267),AlturaTRI!$C$24:$P$24)+SUMPRODUCT(LN(1-$F267:$S267),1-AlturaTRI!$C$24:$P$24))</f>
        <v>3.7968272748386142E-23</v>
      </c>
      <c r="E267">
        <f t="shared" si="39"/>
        <v>1.7848322499319479E-4</v>
      </c>
      <c r="F267" s="6">
        <f t="shared" si="37"/>
        <v>3.2633681439879288E-3</v>
      </c>
      <c r="G267" s="6">
        <f t="shared" si="37"/>
        <v>2.610145343354576E-3</v>
      </c>
      <c r="H267" s="6">
        <f t="shared" si="37"/>
        <v>6.1541450535514287E-3</v>
      </c>
      <c r="I267" s="6">
        <f t="shared" si="37"/>
        <v>7.881475700636879E-3</v>
      </c>
      <c r="J267" s="6">
        <f t="shared" si="37"/>
        <v>6.6177894158820465E-3</v>
      </c>
      <c r="K267" s="6">
        <f t="shared" si="37"/>
        <v>4.1266980873527351E-3</v>
      </c>
      <c r="L267" s="6">
        <f t="shared" si="37"/>
        <v>1.5993090585091581E-2</v>
      </c>
      <c r="M267" s="6">
        <f t="shared" si="37"/>
        <v>1.8984957100295914E-2</v>
      </c>
      <c r="N267" s="6">
        <f t="shared" si="37"/>
        <v>0.22816458900031403</v>
      </c>
      <c r="O267" s="6">
        <f t="shared" si="37"/>
        <v>3.7101306254946572E-3</v>
      </c>
      <c r="P267" s="6">
        <f t="shared" si="37"/>
        <v>6.9849899087301732E-3</v>
      </c>
      <c r="Q267" s="6">
        <f t="shared" si="37"/>
        <v>6.4508870713985529E-4</v>
      </c>
      <c r="R267" s="6">
        <f t="shared" si="37"/>
        <v>7.5346541992975021E-3</v>
      </c>
      <c r="S267" s="6">
        <f t="shared" si="37"/>
        <v>1.5212353265075644E-3</v>
      </c>
    </row>
    <row r="268" spans="1:19">
      <c r="A268">
        <v>260</v>
      </c>
      <c r="B268">
        <f t="shared" si="40"/>
        <v>-1.4100000000000421</v>
      </c>
      <c r="C268">
        <f t="shared" si="38"/>
        <v>156.71999999999966</v>
      </c>
      <c r="D268" s="10">
        <f>EXP(SUMPRODUCT(LN($F268:$S268),AlturaTRI!$C$24:$P$24)+SUMPRODUCT(LN(1-$F268:$S268),1-AlturaTRI!$C$24:$P$24))</f>
        <v>4.6513007527688709E-23</v>
      </c>
      <c r="E268">
        <f t="shared" si="39"/>
        <v>1.8102671538282981E-4</v>
      </c>
      <c r="F268" s="6">
        <f t="shared" si="37"/>
        <v>3.3265256048454713E-3</v>
      </c>
      <c r="G268" s="6">
        <f t="shared" si="37"/>
        <v>2.662053209280691E-3</v>
      </c>
      <c r="H268" s="6">
        <f t="shared" si="37"/>
        <v>6.2635556023719445E-3</v>
      </c>
      <c r="I268" s="6">
        <f t="shared" si="37"/>
        <v>7.9943986318187239E-3</v>
      </c>
      <c r="J268" s="6">
        <f t="shared" si="37"/>
        <v>6.7247617055035706E-3</v>
      </c>
      <c r="K268" s="6">
        <f t="shared" si="37"/>
        <v>4.1965785675006509E-3</v>
      </c>
      <c r="L268" s="6">
        <f t="shared" si="37"/>
        <v>1.6354161462384262E-2</v>
      </c>
      <c r="M268" s="6">
        <f t="shared" si="37"/>
        <v>1.933330772761974E-2</v>
      </c>
      <c r="N268" s="6">
        <f t="shared" si="37"/>
        <v>0.23235818357815347</v>
      </c>
      <c r="O268" s="6">
        <f t="shared" si="37"/>
        <v>3.7960278344740693E-3</v>
      </c>
      <c r="P268" s="6">
        <f t="shared" si="37"/>
        <v>7.1267451973014203E-3</v>
      </c>
      <c r="Q268" s="6">
        <f t="shared" si="37"/>
        <v>6.6198602360780423E-4</v>
      </c>
      <c r="R268" s="6">
        <f t="shared" si="37"/>
        <v>7.6513071174745392E-3</v>
      </c>
      <c r="S268" s="6">
        <f t="shared" si="37"/>
        <v>1.5581820961213908E-3</v>
      </c>
    </row>
    <row r="269" spans="1:19">
      <c r="A269">
        <v>261</v>
      </c>
      <c r="B269">
        <f t="shared" si="40"/>
        <v>-1.4000000000000421</v>
      </c>
      <c r="C269">
        <f t="shared" si="38"/>
        <v>156.79999999999967</v>
      </c>
      <c r="D269" s="10">
        <f>EXP(SUMPRODUCT(LN($F269:$S269),AlturaTRI!$C$24:$P$24)+SUMPRODUCT(LN(1-$F269:$S269),1-AlturaTRI!$C$24:$P$24))</f>
        <v>5.6973237377486397E-23</v>
      </c>
      <c r="E269">
        <f t="shared" si="39"/>
        <v>1.8358809227155717E-4</v>
      </c>
      <c r="F269" s="6">
        <f t="shared" ref="F269:S278" si="41">1/(1+EXP(-1.7*F$2*($B269-F$3)))</f>
        <v>3.3909012226977235E-3</v>
      </c>
      <c r="G269" s="6">
        <f t="shared" si="41"/>
        <v>2.7149905550651388E-3</v>
      </c>
      <c r="H269" s="6">
        <f t="shared" si="41"/>
        <v>6.3748988134468016E-3</v>
      </c>
      <c r="I269" s="6">
        <f t="shared" si="41"/>
        <v>8.1089262580786442E-3</v>
      </c>
      <c r="J269" s="6">
        <f t="shared" si="41"/>
        <v>6.8334512383670465E-3</v>
      </c>
      <c r="K269" s="6">
        <f t="shared" si="41"/>
        <v>4.2676373153510616E-3</v>
      </c>
      <c r="L269" s="6">
        <f t="shared" si="41"/>
        <v>1.672324558115736E-2</v>
      </c>
      <c r="M269" s="6">
        <f t="shared" si="41"/>
        <v>1.9687921884076212E-2</v>
      </c>
      <c r="N269" s="6">
        <f t="shared" si="41"/>
        <v>0.23660522727342684</v>
      </c>
      <c r="O269" s="6">
        <f t="shared" si="41"/>
        <v>3.8839059890842611E-3</v>
      </c>
      <c r="P269" s="6">
        <f t="shared" si="41"/>
        <v>7.2713562407974441E-3</v>
      </c>
      <c r="Q269" s="6">
        <f t="shared" si="41"/>
        <v>6.7932564392462255E-4</v>
      </c>
      <c r="R269" s="6">
        <f t="shared" si="41"/>
        <v>7.7697519388022322E-3</v>
      </c>
      <c r="S269" s="6">
        <f t="shared" si="41"/>
        <v>1.596024770376797E-3</v>
      </c>
    </row>
    <row r="270" spans="1:19">
      <c r="A270">
        <v>262</v>
      </c>
      <c r="B270">
        <f t="shared" si="40"/>
        <v>-1.3900000000000421</v>
      </c>
      <c r="C270">
        <f t="shared" si="38"/>
        <v>156.87999999999965</v>
      </c>
      <c r="D270" s="10">
        <f>EXP(SUMPRODUCT(LN($F270:$S270),AlturaTRI!$C$24:$P$24)+SUMPRODUCT(LN(1-$F270:$S270),1-AlturaTRI!$C$24:$P$24))</f>
        <v>6.9776543629509997E-23</v>
      </c>
      <c r="E270">
        <f t="shared" si="39"/>
        <v>1.8616709286468799E-4</v>
      </c>
      <c r="F270" s="6">
        <f t="shared" si="41"/>
        <v>3.4565183304049547E-3</v>
      </c>
      <c r="G270" s="6">
        <f t="shared" si="41"/>
        <v>2.7689776853458913E-3</v>
      </c>
      <c r="H270" s="6">
        <f t="shared" si="41"/>
        <v>6.4882083784756185E-3</v>
      </c>
      <c r="I270" s="6">
        <f t="shared" si="41"/>
        <v>8.2250810014540057E-3</v>
      </c>
      <c r="J270" s="6">
        <f t="shared" si="41"/>
        <v>6.943885194111165E-3</v>
      </c>
      <c r="K270" s="6">
        <f t="shared" si="41"/>
        <v>4.3398940247290369E-3</v>
      </c>
      <c r="L270" s="6">
        <f t="shared" si="41"/>
        <v>1.7100514459020846E-2</v>
      </c>
      <c r="M270" s="6">
        <f t="shared" si="41"/>
        <v>2.0048907444948045E-2</v>
      </c>
      <c r="N270" s="6">
        <f t="shared" si="41"/>
        <v>0.24090553696971695</v>
      </c>
      <c r="O270" s="6">
        <f t="shared" si="41"/>
        <v>3.9738104104731237E-3</v>
      </c>
      <c r="P270" s="6">
        <f t="shared" si="41"/>
        <v>7.4188797069301947E-3</v>
      </c>
      <c r="Q270" s="6">
        <f t="shared" si="41"/>
        <v>6.9711912986041198E-4</v>
      </c>
      <c r="R270" s="6">
        <f t="shared" si="41"/>
        <v>7.8900157476064423E-3</v>
      </c>
      <c r="S270" s="6">
        <f t="shared" si="41"/>
        <v>1.6347850031264825E-3</v>
      </c>
    </row>
    <row r="271" spans="1:19">
      <c r="A271">
        <v>263</v>
      </c>
      <c r="B271">
        <f t="shared" si="40"/>
        <v>-1.3800000000000421</v>
      </c>
      <c r="C271">
        <f t="shared" si="38"/>
        <v>156.95999999999967</v>
      </c>
      <c r="D271" s="10">
        <f>EXP(SUMPRODUCT(LN($F271:$S271),AlturaTRI!$C$24:$P$24)+SUMPRODUCT(LN(1-$F271:$S271),1-AlturaTRI!$C$24:$P$24))</f>
        <v>8.5445514178751806E-23</v>
      </c>
      <c r="E271">
        <f t="shared" si="39"/>
        <v>1.8876344533864359E-4</v>
      </c>
      <c r="F271" s="6">
        <f t="shared" si="41"/>
        <v>3.5234007014020279E-3</v>
      </c>
      <c r="G271" s="6">
        <f t="shared" si="41"/>
        <v>2.8240353007008964E-3</v>
      </c>
      <c r="H271" s="6">
        <f t="shared" si="41"/>
        <v>6.6035185604546255E-3</v>
      </c>
      <c r="I271" s="6">
        <f t="shared" si="41"/>
        <v>8.3428855862739196E-3</v>
      </c>
      <c r="J271" s="6">
        <f t="shared" si="41"/>
        <v>7.056091169935684E-3</v>
      </c>
      <c r="K271" s="6">
        <f t="shared" si="41"/>
        <v>4.413368712714077E-3</v>
      </c>
      <c r="L271" s="6">
        <f t="shared" si="41"/>
        <v>1.7486142996613042E-2</v>
      </c>
      <c r="M271" s="6">
        <f t="shared" si="41"/>
        <v>2.04163739678744E-2</v>
      </c>
      <c r="N271" s="6">
        <f t="shared" si="41"/>
        <v>0.2452588947393709</v>
      </c>
      <c r="O271" s="6">
        <f t="shared" si="41"/>
        <v>4.0657874396713856E-3</v>
      </c>
      <c r="P271" s="6">
        <f t="shared" si="41"/>
        <v>7.569373352511192E-3</v>
      </c>
      <c r="Q271" s="6">
        <f t="shared" si="41"/>
        <v>7.153783445611908E-4</v>
      </c>
      <c r="R271" s="6">
        <f t="shared" si="41"/>
        <v>8.0121260238319638E-3</v>
      </c>
      <c r="S271" s="6">
        <f t="shared" si="41"/>
        <v>1.6744849681267046E-3</v>
      </c>
    </row>
    <row r="272" spans="1:19">
      <c r="A272">
        <v>264</v>
      </c>
      <c r="B272">
        <f t="shared" si="40"/>
        <v>-1.3700000000000421</v>
      </c>
      <c r="C272">
        <f t="shared" si="38"/>
        <v>157.03999999999965</v>
      </c>
      <c r="D272" s="10">
        <f>EXP(SUMPRODUCT(LN($F272:$S272),AlturaTRI!$C$24:$P$24)+SUMPRODUCT(LN(1-$F272:$S272),1-AlturaTRI!$C$24:$P$24))</f>
        <v>1.0461874831745279E-22</v>
      </c>
      <c r="E272">
        <f t="shared" si="39"/>
        <v>1.9137686882360742E-4</v>
      </c>
      <c r="F272" s="6">
        <f t="shared" si="41"/>
        <v>3.5915725577689334E-3</v>
      </c>
      <c r="G272" s="6">
        <f t="shared" si="41"/>
        <v>2.8801845051866447E-3</v>
      </c>
      <c r="H272" s="6">
        <f t="shared" si="41"/>
        <v>6.7208642027868212E-3</v>
      </c>
      <c r="I272" s="6">
        <f t="shared" si="41"/>
        <v>8.4623630429158381E-3</v>
      </c>
      <c r="J272" s="6">
        <f t="shared" si="41"/>
        <v>7.1700971866037223E-3</v>
      </c>
      <c r="K272" s="6">
        <f t="shared" si="41"/>
        <v>4.4880817247437274E-3</v>
      </c>
      <c r="L272" s="6">
        <f t="shared" si="41"/>
        <v>1.7880309531057667E-2</v>
      </c>
      <c r="M272" s="6">
        <f t="shared" si="41"/>
        <v>2.0790432712513313E-2</v>
      </c>
      <c r="N272" s="6">
        <f t="shared" si="41"/>
        <v>0.249665047185537</v>
      </c>
      <c r="O272" s="6">
        <f t="shared" si="41"/>
        <v>4.1598844597461474E-3</v>
      </c>
      <c r="P272" s="6">
        <f t="shared" si="41"/>
        <v>7.7228960429280924E-3</v>
      </c>
      <c r="Q272" s="6">
        <f t="shared" si="41"/>
        <v>7.3411546035975306E-4</v>
      </c>
      <c r="R272" s="6">
        <f t="shared" si="41"/>
        <v>8.1361106483905047E-3</v>
      </c>
      <c r="S272" s="6">
        <f t="shared" si="41"/>
        <v>1.7151473713495266E-3</v>
      </c>
    </row>
    <row r="273" spans="1:19">
      <c r="A273">
        <v>265</v>
      </c>
      <c r="B273">
        <f t="shared" si="40"/>
        <v>-1.3600000000000421</v>
      </c>
      <c r="C273">
        <f t="shared" si="38"/>
        <v>157.11999999999966</v>
      </c>
      <c r="D273" s="10">
        <f>EXP(SUMPRODUCT(LN($F273:$S273),AlturaTRI!$C$24:$P$24)+SUMPRODUCT(LN(1-$F273:$S273),1-AlturaTRI!$C$24:$P$24))</f>
        <v>1.2807648049859969E-22</v>
      </c>
      <c r="E273">
        <f t="shared" si="39"/>
        <v>1.9400707339048797E-4</v>
      </c>
      <c r="F273" s="6">
        <f t="shared" si="41"/>
        <v>3.6610585784394218E-3</v>
      </c>
      <c r="G273" s="6">
        <f t="shared" si="41"/>
        <v>2.9374468140129094E-3</v>
      </c>
      <c r="H273" s="6">
        <f t="shared" si="41"/>
        <v>6.8402807385162974E-3</v>
      </c>
      <c r="I273" s="6">
        <f t="shared" si="41"/>
        <v>8.5835367115994678E-3</v>
      </c>
      <c r="J273" s="6">
        <f t="shared" si="41"/>
        <v>7.2859316945166289E-3</v>
      </c>
      <c r="K273" s="6">
        <f t="shared" si="41"/>
        <v>4.5640537397907566E-3</v>
      </c>
      <c r="L273" s="6">
        <f t="shared" si="41"/>
        <v>1.8283195889627218E-2</v>
      </c>
      <c r="M273" s="6">
        <f t="shared" si="41"/>
        <v>2.1171196660173888E-2</v>
      </c>
      <c r="N273" s="6">
        <f t="shared" si="41"/>
        <v>0.25412370481856666</v>
      </c>
      <c r="O273" s="6">
        <f t="shared" si="41"/>
        <v>4.2561499183979513E-3</v>
      </c>
      <c r="P273" s="6">
        <f t="shared" si="41"/>
        <v>7.8795077719087721E-3</v>
      </c>
      <c r="Q273" s="6">
        <f t="shared" si="41"/>
        <v>7.5334296678656926E-4</v>
      </c>
      <c r="R273" s="6">
        <f t="shared" si="41"/>
        <v>8.2619979085672285E-3</v>
      </c>
      <c r="S273" s="6">
        <f t="shared" si="41"/>
        <v>1.7567954635782368E-3</v>
      </c>
    </row>
    <row r="274" spans="1:19">
      <c r="A274">
        <v>266</v>
      </c>
      <c r="B274">
        <f t="shared" si="40"/>
        <v>-1.3500000000000421</v>
      </c>
      <c r="C274">
        <f t="shared" si="38"/>
        <v>157.19999999999968</v>
      </c>
      <c r="D274" s="10">
        <f>EXP(SUMPRODUCT(LN($F274:$S274),AlturaTRI!$C$24:$P$24)+SUMPRODUCT(LN(1-$F274:$S274),1-AlturaTRI!$C$24:$P$24))</f>
        <v>1.5677183283524943E-22</v>
      </c>
      <c r="E274">
        <f t="shared" si="39"/>
        <v>1.9665376004226174E-4</v>
      </c>
      <c r="F274" s="6">
        <f t="shared" si="41"/>
        <v>3.731883907549628E-3</v>
      </c>
      <c r="G274" s="6">
        <f t="shared" si="41"/>
        <v>2.9958441613557904E-3</v>
      </c>
      <c r="H274" s="6">
        <f t="shared" si="41"/>
        <v>6.9618041996878134E-3</v>
      </c>
      <c r="I274" s="6">
        <f t="shared" si="41"/>
        <v>8.7064302462179811E-3</v>
      </c>
      <c r="J274" s="6">
        <f t="shared" si="41"/>
        <v>7.4036235798619595E-3</v>
      </c>
      <c r="K274" s="6">
        <f t="shared" si="41"/>
        <v>4.64130577561478E-3</v>
      </c>
      <c r="L274" s="6">
        <f t="shared" si="41"/>
        <v>1.8694987443576346E-2</v>
      </c>
      <c r="M274" s="6">
        <f t="shared" si="41"/>
        <v>2.1558780533404327E-2</v>
      </c>
      <c r="N274" s="6">
        <f t="shared" si="41"/>
        <v>0.25863454146929649</v>
      </c>
      <c r="O274" s="6">
        <f t="shared" si="41"/>
        <v>4.3546333510084438E-3</v>
      </c>
      <c r="P274" s="6">
        <f t="shared" si="41"/>
        <v>8.0392696815745641E-3</v>
      </c>
      <c r="Q274" s="6">
        <f t="shared" si="41"/>
        <v>7.7307367878573887E-4</v>
      </c>
      <c r="R274" s="6">
        <f t="shared" si="41"/>
        <v>8.3898165034861118E-3</v>
      </c>
      <c r="S274" s="6">
        <f t="shared" si="41"/>
        <v>1.7994530532920287E-3</v>
      </c>
    </row>
    <row r="275" spans="1:19">
      <c r="A275">
        <v>267</v>
      </c>
      <c r="B275">
        <f t="shared" si="40"/>
        <v>-1.340000000000042</v>
      </c>
      <c r="C275">
        <f t="shared" si="38"/>
        <v>157.27999999999966</v>
      </c>
      <c r="D275" s="10">
        <f>EXP(SUMPRODUCT(LN($F275:$S275),AlturaTRI!$C$24:$P$24)+SUMPRODUCT(LN(1-$F275:$S275),1-AlturaTRI!$C$24:$P$24))</f>
        <v>1.9186892553409458E-22</v>
      </c>
      <c r="E275">
        <f t="shared" si="39"/>
        <v>1.9931662070976085E-4</v>
      </c>
      <c r="F275" s="6">
        <f t="shared" si="41"/>
        <v>3.8040741629287462E-3</v>
      </c>
      <c r="G275" s="6">
        <f t="shared" si="41"/>
        <v>3.0553989083112825E-3</v>
      </c>
      <c r="H275" s="6">
        <f t="shared" si="41"/>
        <v>7.0854712268322928E-3</v>
      </c>
      <c r="I275" s="6">
        <f t="shared" si="41"/>
        <v>8.8310676182067078E-3</v>
      </c>
      <c r="J275" s="6">
        <f t="shared" si="41"/>
        <v>7.5232021708347757E-3</v>
      </c>
      <c r="K275" s="6">
        <f t="shared" si="41"/>
        <v>4.7198591940891136E-3</v>
      </c>
      <c r="L275" s="6">
        <f t="shared" si="41"/>
        <v>1.91158731621075E-2</v>
      </c>
      <c r="M275" s="6">
        <f t="shared" si="41"/>
        <v>2.1953300815523026E-2</v>
      </c>
      <c r="N275" s="6">
        <f t="shared" si="41"/>
        <v>0.26319719374171863</v>
      </c>
      <c r="O275" s="6">
        <f t="shared" si="41"/>
        <v>4.4553854041457178E-3</v>
      </c>
      <c r="P275" s="6">
        <f t="shared" si="41"/>
        <v>8.2022440827841884E-3</v>
      </c>
      <c r="Q275" s="6">
        <f t="shared" si="41"/>
        <v>7.9332074514109154E-4</v>
      </c>
      <c r="R275" s="6">
        <f t="shared" si="41"/>
        <v>8.519595549634178E-3</v>
      </c>
      <c r="S275" s="6">
        <f t="shared" si="41"/>
        <v>1.8431445198461367E-3</v>
      </c>
    </row>
    <row r="276" spans="1:19">
      <c r="A276">
        <v>268</v>
      </c>
      <c r="B276">
        <f t="shared" si="40"/>
        <v>-1.330000000000042</v>
      </c>
      <c r="C276">
        <f t="shared" si="38"/>
        <v>157.35999999999967</v>
      </c>
      <c r="D276" s="10">
        <f>EXP(SUMPRODUCT(LN($F276:$S276),AlturaTRI!$C$24:$P$24)+SUMPRODUCT(LN(1-$F276:$S276),1-AlturaTRI!$C$24:$P$24))</f>
        <v>2.3478934120100545E-22</v>
      </c>
      <c r="E276">
        <f t="shared" si="39"/>
        <v>2.0199533825197055E-4</v>
      </c>
      <c r="F276" s="6">
        <f t="shared" si="41"/>
        <v>3.8776554447336408E-3</v>
      </c>
      <c r="G276" s="6">
        <f t="shared" si="41"/>
        <v>3.1161338509915369E-3</v>
      </c>
      <c r="H276" s="6">
        <f t="shared" si="41"/>
        <v>7.2113190785792099E-3</v>
      </c>
      <c r="I276" s="6">
        <f t="shared" si="41"/>
        <v>8.957473120449283E-3</v>
      </c>
      <c r="J276" s="6">
        <f t="shared" si="41"/>
        <v>7.6446972439326829E-3</v>
      </c>
      <c r="K276" s="6">
        <f t="shared" si="41"/>
        <v>4.7997357066036439E-3</v>
      </c>
      <c r="L276" s="6">
        <f t="shared" si="41"/>
        <v>1.9546045666428043E-2</v>
      </c>
      <c r="M276" s="6">
        <f t="shared" si="41"/>
        <v>2.2354875770077626E-2</v>
      </c>
      <c r="N276" s="6">
        <f t="shared" si="41"/>
        <v>0.2678112605075324</v>
      </c>
      <c r="O276" s="6">
        <f t="shared" si="41"/>
        <v>4.5584578595343908E-3</v>
      </c>
      <c r="P276" s="6">
        <f t="shared" si="41"/>
        <v>8.3684944757694904E-3</v>
      </c>
      <c r="Q276" s="6">
        <f t="shared" si="41"/>
        <v>8.1409765711767707E-4</v>
      </c>
      <c r="R276" s="6">
        <f t="shared" si="41"/>
        <v>8.6513645864448666E-3</v>
      </c>
      <c r="S276" s="6">
        <f t="shared" si="41"/>
        <v>1.8878948269537533E-3</v>
      </c>
    </row>
    <row r="277" spans="1:19">
      <c r="A277">
        <v>269</v>
      </c>
      <c r="B277">
        <f t="shared" si="40"/>
        <v>-1.320000000000042</v>
      </c>
      <c r="C277">
        <f t="shared" si="38"/>
        <v>157.43999999999966</v>
      </c>
      <c r="D277" s="10">
        <f>EXP(SUMPRODUCT(LN($F277:$S277),AlturaTRI!$C$24:$P$24)+SUMPRODUCT(LN(1-$F277:$S277),1-AlturaTRI!$C$24:$P$24))</f>
        <v>2.8726876318808432E-22</v>
      </c>
      <c r="E277">
        <f t="shared" si="39"/>
        <v>2.0468958646089613E-4</v>
      </c>
      <c r="F277" s="6">
        <f t="shared" si="41"/>
        <v>3.9526543442295076E-3</v>
      </c>
      <c r="G277" s="6">
        <f t="shared" si="41"/>
        <v>3.1780722287660557E-3</v>
      </c>
      <c r="H277" s="6">
        <f t="shared" si="41"/>
        <v>7.3393856413966289E-3</v>
      </c>
      <c r="I277" s="6">
        <f t="shared" si="41"/>
        <v>9.0856713712213714E-3</v>
      </c>
      <c r="J277" s="6">
        <f t="shared" si="41"/>
        <v>7.768139030325044E-3</v>
      </c>
      <c r="K277" s="6">
        <f t="shared" si="41"/>
        <v>4.8809573795445581E-3</v>
      </c>
      <c r="L277" s="6">
        <f t="shared" si="41"/>
        <v>1.9985701283856041E-2</v>
      </c>
      <c r="M277" s="6">
        <f t="shared" si="41"/>
        <v>2.2763625460217787E-2</v>
      </c>
      <c r="N277" s="6">
        <f t="shared" si="41"/>
        <v>0.27247630244503862</v>
      </c>
      <c r="O277" s="6">
        <f t="shared" si="41"/>
        <v>4.6639036584976128E-3</v>
      </c>
      <c r="P277" s="6">
        <f t="shared" si="41"/>
        <v>8.538085571064306E-3</v>
      </c>
      <c r="Q277" s="6">
        <f t="shared" si="41"/>
        <v>8.3541825732400704E-4</v>
      </c>
      <c r="R277" s="6">
        <f t="shared" si="41"/>
        <v>8.7851535819405031E-3</v>
      </c>
      <c r="S277" s="6">
        <f t="shared" si="41"/>
        <v>1.9337295364761557E-3</v>
      </c>
    </row>
    <row r="278" spans="1:19">
      <c r="A278">
        <v>270</v>
      </c>
      <c r="B278">
        <f t="shared" si="40"/>
        <v>-1.310000000000042</v>
      </c>
      <c r="C278">
        <f t="shared" si="38"/>
        <v>157.51999999999967</v>
      </c>
      <c r="D278" s="10">
        <f>EXP(SUMPRODUCT(LN($F278:$S278),AlturaTRI!$C$24:$P$24)+SUMPRODUCT(LN(1-$F278:$S278),1-AlturaTRI!$C$24:$P$24))</f>
        <v>3.5142600217851657E-22</v>
      </c>
      <c r="E278">
        <f t="shared" si="39"/>
        <v>2.0739903007105945E-4</v>
      </c>
      <c r="F278" s="6">
        <f t="shared" si="41"/>
        <v>4.0290979527184993E-3</v>
      </c>
      <c r="G278" s="6">
        <f t="shared" si="41"/>
        <v>3.2412377326500315E-3</v>
      </c>
      <c r="H278" s="6">
        <f t="shared" si="41"/>
        <v>7.4697094394596351E-3</v>
      </c>
      <c r="I278" s="6">
        <f t="shared" si="41"/>
        <v>9.2156873181718502E-3</v>
      </c>
      <c r="J278" s="6">
        <f t="shared" si="41"/>
        <v>7.8935582222966032E-3</v>
      </c>
      <c r="K278" s="6">
        <f t="shared" si="41"/>
        <v>4.9635466398517507E-3</v>
      </c>
      <c r="L278" s="6">
        <f t="shared" si="41"/>
        <v>2.0435040101929192E-2</v>
      </c>
      <c r="M278" s="6">
        <f t="shared" si="41"/>
        <v>2.3179671767965735E-2</v>
      </c>
      <c r="N278" s="6">
        <f t="shared" si="41"/>
        <v>0.27719184162480381</v>
      </c>
      <c r="O278" s="6">
        <f t="shared" si="41"/>
        <v>4.7717769268780016E-3</v>
      </c>
      <c r="P278" s="6">
        <f t="shared" si="41"/>
        <v>8.7110833107275215E-3</v>
      </c>
      <c r="Q278" s="6">
        <f t="shared" si="41"/>
        <v>8.5729674880051987E-4</v>
      </c>
      <c r="R278" s="6">
        <f t="shared" si="41"/>
        <v>8.9209929384341524E-3</v>
      </c>
      <c r="S278" s="6">
        <f t="shared" si="41"/>
        <v>1.9806748225275768E-3</v>
      </c>
    </row>
    <row r="279" spans="1:19">
      <c r="A279">
        <v>271</v>
      </c>
      <c r="B279">
        <f t="shared" si="40"/>
        <v>-1.300000000000042</v>
      </c>
      <c r="C279">
        <f t="shared" si="38"/>
        <v>157.59999999999965</v>
      </c>
      <c r="D279" s="10">
        <f>EXP(SUMPRODUCT(LN($F279:$S279),AlturaTRI!$C$24:$P$24)+SUMPRODUCT(LN(1-$F279:$S279),1-AlturaTRI!$C$24:$P$24))</f>
        <v>4.2984710394187328E-22</v>
      </c>
      <c r="E279">
        <f t="shared" si="39"/>
        <v>2.1012332477368136E-4</v>
      </c>
      <c r="F279" s="6">
        <f t="shared" ref="F279:S288" si="42">1/(1+EXP(-1.7*F$2*($B279-F$3)))</f>
        <v>4.1070138706184285E-3</v>
      </c>
      <c r="G279" s="6">
        <f t="shared" si="42"/>
        <v>3.3056545138421176E-3</v>
      </c>
      <c r="H279" s="6">
        <f t="shared" si="42"/>
        <v>7.602329644648036E-3</v>
      </c>
      <c r="I279" s="6">
        <f t="shared" si="42"/>
        <v>9.3475462423416658E-3</v>
      </c>
      <c r="J279" s="6">
        <f t="shared" si="42"/>
        <v>8.0209859797658548E-3</v>
      </c>
      <c r="K279" s="6">
        <f t="shared" si="42"/>
        <v>5.0475262806547027E-3</v>
      </c>
      <c r="L279" s="6">
        <f t="shared" si="42"/>
        <v>2.0894266022468723E-2</v>
      </c>
      <c r="M279" s="6">
        <f t="shared" si="42"/>
        <v>2.3603138413368738E-2</v>
      </c>
      <c r="N279" s="6">
        <f t="shared" si="42"/>
        <v>0.28195736114447228</v>
      </c>
      <c r="O279" s="6">
        <f t="shared" si="42"/>
        <v>4.8821330004446403E-3</v>
      </c>
      <c r="P279" s="6">
        <f t="shared" si="42"/>
        <v>8.8875548898610501E-3</v>
      </c>
      <c r="Q279" s="6">
        <f t="shared" si="42"/>
        <v>8.7974770433989398E-4</v>
      </c>
      <c r="R279" s="6">
        <f t="shared" si="42"/>
        <v>9.0589134982908427E-3</v>
      </c>
      <c r="S279" s="6">
        <f t="shared" si="42"/>
        <v>2.0287574859014662E-3</v>
      </c>
    </row>
    <row r="280" spans="1:19">
      <c r="A280">
        <v>272</v>
      </c>
      <c r="B280">
        <f t="shared" si="40"/>
        <v>-1.290000000000042</v>
      </c>
      <c r="C280">
        <f t="shared" si="38"/>
        <v>157.67999999999967</v>
      </c>
      <c r="D280" s="10">
        <f>EXP(SUMPRODUCT(LN($F280:$S280),AlturaTRI!$C$24:$P$24)+SUMPRODUCT(LN(1-$F280:$S280),1-AlturaTRI!$C$24:$P$24))</f>
        <v>5.2568781271605011E-22</v>
      </c>
      <c r="E280">
        <f t="shared" si="39"/>
        <v>2.128621172356033E-4</v>
      </c>
      <c r="F280" s="6">
        <f t="shared" si="42"/>
        <v>4.1864302166934667E-3</v>
      </c>
      <c r="G280" s="6">
        <f t="shared" si="42"/>
        <v>3.3713471924139257E-3</v>
      </c>
      <c r="H280" s="6">
        <f t="shared" si="42"/>
        <v>7.7372860866737805E-3</v>
      </c>
      <c r="I280" s="6">
        <f t="shared" si="42"/>
        <v>9.4812737622202055E-3</v>
      </c>
      <c r="J280" s="6">
        <f t="shared" si="42"/>
        <v>8.1504539368785107E-3</v>
      </c>
      <c r="K280" s="6">
        <f t="shared" si="42"/>
        <v>5.1329194669876279E-3</v>
      </c>
      <c r="L280" s="6">
        <f t="shared" si="42"/>
        <v>2.136358681554738E-2</v>
      </c>
      <c r="M280" s="6">
        <f t="shared" si="42"/>
        <v>2.4034150973516296E-2</v>
      </c>
      <c r="N280" s="6">
        <f t="shared" si="42"/>
        <v>0.28677230481504279</v>
      </c>
      <c r="O280" s="6">
        <f t="shared" si="42"/>
        <v>4.9950284507931922E-3</v>
      </c>
      <c r="P280" s="6">
        <f t="shared" si="42"/>
        <v>9.067568778423447E-3</v>
      </c>
      <c r="Q280" s="6">
        <f t="shared" si="42"/>
        <v>9.0278607604493027E-4</v>
      </c>
      <c r="R280" s="6">
        <f t="shared" si="42"/>
        <v>9.1989465497482117E-3</v>
      </c>
      <c r="S280" s="6">
        <f t="shared" si="42"/>
        <v>2.0780049688249097E-3</v>
      </c>
    </row>
    <row r="281" spans="1:19">
      <c r="A281">
        <v>273</v>
      </c>
      <c r="B281">
        <f t="shared" si="40"/>
        <v>-1.280000000000042</v>
      </c>
      <c r="C281">
        <f t="shared" si="38"/>
        <v>157.75999999999965</v>
      </c>
      <c r="D281" s="10">
        <f>EXP(SUMPRODUCT(LN($F281:$S281),AlturaTRI!$C$24:$P$24)+SUMPRODUCT(LN(1-$F281:$S281),1-AlturaTRI!$C$24:$P$24))</f>
        <v>6.4279837088704672E-22</v>
      </c>
      <c r="E281">
        <f t="shared" si="39"/>
        <v>2.1561504512300039E-4</v>
      </c>
      <c r="F281" s="6">
        <f t="shared" si="42"/>
        <v>4.2673756374389648E-3</v>
      </c>
      <c r="G281" s="6">
        <f t="shared" si="42"/>
        <v>3.4383408661534899E-3</v>
      </c>
      <c r="H281" s="6">
        <f t="shared" si="42"/>
        <v>7.8746192633390322E-3</v>
      </c>
      <c r="I281" s="6">
        <f t="shared" si="42"/>
        <v>9.6168958378392982E-3</v>
      </c>
      <c r="J281" s="6">
        <f t="shared" si="42"/>
        <v>8.2819942086762004E-3</v>
      </c>
      <c r="K281" s="6">
        <f t="shared" si="42"/>
        <v>5.2197497415846861E-3</v>
      </c>
      <c r="L281" s="6">
        <f t="shared" si="42"/>
        <v>2.1843214173307833E-2</v>
      </c>
      <c r="M281" s="6">
        <f t="shared" si="42"/>
        <v>2.4472836901404886E-2</v>
      </c>
      <c r="N281" s="6">
        <f t="shared" si="42"/>
        <v>0.29163607690085924</v>
      </c>
      <c r="O281" s="6">
        <f t="shared" si="42"/>
        <v>5.1105211117462614E-3</v>
      </c>
      <c r="P281" s="6">
        <f t="shared" si="42"/>
        <v>9.2511947433397516E-3</v>
      </c>
      <c r="Q281" s="6">
        <f t="shared" si="42"/>
        <v>9.2642720512989068E-4</v>
      </c>
      <c r="R281" s="6">
        <f t="shared" si="42"/>
        <v>9.3411238327966301E-3</v>
      </c>
      <c r="S281" s="6">
        <f t="shared" si="42"/>
        <v>2.1284453700480977E-3</v>
      </c>
    </row>
    <row r="282" spans="1:19">
      <c r="A282">
        <v>274</v>
      </c>
      <c r="B282">
        <f t="shared" si="40"/>
        <v>-1.270000000000042</v>
      </c>
      <c r="C282">
        <f t="shared" si="38"/>
        <v>157.83999999999966</v>
      </c>
      <c r="D282" s="10">
        <f>EXP(SUMPRODUCT(LN($F282:$S282),AlturaTRI!$C$24:$P$24)+SUMPRODUCT(LN(1-$F282:$S282),1-AlturaTRI!$C$24:$P$24))</f>
        <v>7.8587549308091779E-22</v>
      </c>
      <c r="E282">
        <f t="shared" si="39"/>
        <v>2.1838173712993372E-4</v>
      </c>
      <c r="F282" s="6">
        <f t="shared" si="42"/>
        <v>4.3498793166223812E-3</v>
      </c>
      <c r="G282" s="6">
        <f t="shared" si="42"/>
        <v>3.5066611195650487E-3</v>
      </c>
      <c r="H282" s="6">
        <f t="shared" si="42"/>
        <v>8.0143703509252817E-3</v>
      </c>
      <c r="I282" s="6">
        <f t="shared" si="42"/>
        <v>9.7544387749046949E-3</v>
      </c>
      <c r="J282" s="6">
        <f t="shared" si="42"/>
        <v>8.4156393978407507E-3</v>
      </c>
      <c r="K282" s="6">
        <f t="shared" si="42"/>
        <v>5.3080410307561046E-3</v>
      </c>
      <c r="L282" s="6">
        <f t="shared" si="42"/>
        <v>2.2333363763574671E-2</v>
      </c>
      <c r="M282" s="6">
        <f t="shared" si="42"/>
        <v>2.4919325544631696E-2</v>
      </c>
      <c r="N282" s="6">
        <f t="shared" si="42"/>
        <v>0.29654804191548073</v>
      </c>
      <c r="O282" s="6">
        <f t="shared" si="42"/>
        <v>5.2286701062609336E-3</v>
      </c>
      <c r="P282" s="6">
        <f t="shared" si="42"/>
        <v>9.4385038709077478E-3</v>
      </c>
      <c r="Q282" s="6">
        <f t="shared" si="42"/>
        <v>9.5068683197129336E-4</v>
      </c>
      <c r="R282" s="6">
        <f t="shared" si="42"/>
        <v>9.4854775451188537E-3</v>
      </c>
      <c r="S282" s="6">
        <f t="shared" si="42"/>
        <v>2.1801074602758232E-3</v>
      </c>
    </row>
    <row r="283" spans="1:19">
      <c r="A283">
        <v>275</v>
      </c>
      <c r="B283">
        <f t="shared" si="40"/>
        <v>-1.260000000000042</v>
      </c>
      <c r="C283">
        <f t="shared" si="38"/>
        <v>157.91999999999967</v>
      </c>
      <c r="D283" s="10">
        <f>EXP(SUMPRODUCT(LN($F283:$S283),AlturaTRI!$C$24:$P$24)+SUMPRODUCT(LN(1-$F283:$S283),1-AlturaTRI!$C$24:$P$24))</f>
        <v>9.6064739359074653E-22</v>
      </c>
      <c r="E283">
        <f t="shared" si="39"/>
        <v>2.2116181301178804E-4</v>
      </c>
      <c r="F283" s="6">
        <f t="shared" si="42"/>
        <v>4.4339709849823706E-3</v>
      </c>
      <c r="G283" s="6">
        <f t="shared" si="42"/>
        <v>3.5763340330274775E-3</v>
      </c>
      <c r="H283" s="6">
        <f t="shared" si="42"/>
        <v>8.1565812147142928E-3</v>
      </c>
      <c r="I283" s="6">
        <f t="shared" si="42"/>
        <v>9.8939292289650649E-3</v>
      </c>
      <c r="J283" s="6">
        <f t="shared" si="42"/>
        <v>8.5514226015143135E-3</v>
      </c>
      <c r="K283" s="6">
        <f t="shared" si="42"/>
        <v>5.3978176503459629E-3</v>
      </c>
      <c r="L283" s="6">
        <f t="shared" si="42"/>
        <v>2.283425528320035E-2</v>
      </c>
      <c r="M283" s="6">
        <f t="shared" si="42"/>
        <v>2.5373748163898643E-2</v>
      </c>
      <c r="N283" s="6">
        <f t="shared" si="42"/>
        <v>0.30150752447550355</v>
      </c>
      <c r="O283" s="6">
        <f t="shared" si="42"/>
        <v>5.3495358738505118E-3</v>
      </c>
      <c r="P283" s="6">
        <f t="shared" si="42"/>
        <v>9.6295685895008108E-3</v>
      </c>
      <c r="Q283" s="6">
        <f t="shared" si="42"/>
        <v>9.7558110641432516E-4</v>
      </c>
      <c r="R283" s="6">
        <f t="shared" si="42"/>
        <v>9.632040348089177E-3</v>
      </c>
      <c r="S283" s="6">
        <f t="shared" si="42"/>
        <v>2.2330206979481173E-3</v>
      </c>
    </row>
    <row r="284" spans="1:19">
      <c r="A284">
        <v>276</v>
      </c>
      <c r="B284">
        <f t="shared" si="40"/>
        <v>-1.250000000000042</v>
      </c>
      <c r="C284">
        <f t="shared" si="38"/>
        <v>157.99999999999966</v>
      </c>
      <c r="D284" s="10">
        <f>EXP(SUMPRODUCT(LN($F284:$S284),AlturaTRI!$C$24:$P$24)+SUMPRODUCT(LN(1-$F284:$S284),1-AlturaTRI!$C$24:$P$24))</f>
        <v>1.1740990091491069E-21</v>
      </c>
      <c r="E284">
        <f t="shared" si="39"/>
        <v>2.2395488362363797E-4</v>
      </c>
      <c r="F284" s="6">
        <f t="shared" si="42"/>
        <v>4.5196809300880984E-3</v>
      </c>
      <c r="G284" s="6">
        <f t="shared" si="42"/>
        <v>3.6473861921137388E-3</v>
      </c>
      <c r="H284" s="6">
        <f t="shared" si="42"/>
        <v>8.3012944196411281E-3</v>
      </c>
      <c r="I284" s="6">
        <f t="shared" si="42"/>
        <v>1.0035394209618548E-2</v>
      </c>
      <c r="J284" s="6">
        <f t="shared" si="42"/>
        <v>8.6893774181953532E-3</v>
      </c>
      <c r="K284" s="6">
        <f t="shared" si="42"/>
        <v>5.489104311772422E-3</v>
      </c>
      <c r="L284" s="6">
        <f t="shared" si="42"/>
        <v>2.3346112511082127E-2</v>
      </c>
      <c r="M284" s="6">
        <f t="shared" si="42"/>
        <v>2.5836237951306594E-2</v>
      </c>
      <c r="N284" s="6">
        <f t="shared" si="42"/>
        <v>0.30651380921430443</v>
      </c>
      <c r="O284" s="6">
        <f t="shared" si="42"/>
        <v>5.4731801985273667E-3</v>
      </c>
      <c r="P284" s="6">
        <f t="shared" si="42"/>
        <v>9.8244626925672283E-3</v>
      </c>
      <c r="Q284" s="6">
        <f t="shared" si="42"/>
        <v>1.001126598341134E-3</v>
      </c>
      <c r="R284" s="6">
        <f t="shared" si="42"/>
        <v>9.7808453728319526E-3</v>
      </c>
      <c r="S284" s="6">
        <f t="shared" si="42"/>
        <v>2.287215245377242E-3</v>
      </c>
    </row>
    <row r="285" spans="1:19">
      <c r="A285">
        <v>277</v>
      </c>
      <c r="B285">
        <f t="shared" si="40"/>
        <v>-1.240000000000042</v>
      </c>
      <c r="C285">
        <f t="shared" si="38"/>
        <v>158.07999999999967</v>
      </c>
      <c r="D285" s="10">
        <f>EXP(SUMPRODUCT(LN($F285:$S285),AlturaTRI!$C$24:$P$24)+SUMPRODUCT(LN(1-$F285:$S285),1-AlturaTRI!$C$24:$P$24))</f>
        <v>1.434746091525748E-21</v>
      </c>
      <c r="E285">
        <f t="shared" si="39"/>
        <v>2.2676055096358281E-4</v>
      </c>
      <c r="F285" s="6">
        <f t="shared" si="42"/>
        <v>4.6070400063607519E-3</v>
      </c>
      <c r="G285" s="6">
        <f t="shared" si="42"/>
        <v>3.7198446970736509E-3</v>
      </c>
      <c r="H285" s="6">
        <f t="shared" si="42"/>
        <v>8.4485532410800094E-3</v>
      </c>
      <c r="I285" s="6">
        <f t="shared" si="42"/>
        <v>1.0178861084756564E-2</v>
      </c>
      <c r="J285" s="6">
        <f t="shared" si="42"/>
        <v>8.8295379547107481E-3</v>
      </c>
      <c r="K285" s="6">
        <f t="shared" si="42"/>
        <v>5.5819261281511946E-3</v>
      </c>
      <c r="L285" s="6">
        <f t="shared" si="42"/>
        <v>2.3869163360783825E-2</v>
      </c>
      <c r="M285" s="6">
        <f t="shared" si="42"/>
        <v>2.6306930048419844E-2</v>
      </c>
      <c r="N285" s="6">
        <f t="shared" si="42"/>
        <v>0.31156614075755729</v>
      </c>
      <c r="O285" s="6">
        <f t="shared" si="42"/>
        <v>5.5996662372738504E-3</v>
      </c>
      <c r="P285" s="6">
        <f t="shared" si="42"/>
        <v>1.0023261361925582E-2</v>
      </c>
      <c r="Q285" s="6">
        <f t="shared" si="42"/>
        <v>1.0273403085074434E-3</v>
      </c>
      <c r="R285" s="6">
        <f t="shared" si="42"/>
        <v>9.9319262263395866E-3</v>
      </c>
      <c r="S285" s="6">
        <f t="shared" si="42"/>
        <v>2.342721985248394E-3</v>
      </c>
    </row>
    <row r="286" spans="1:19">
      <c r="A286">
        <v>278</v>
      </c>
      <c r="B286">
        <f t="shared" si="40"/>
        <v>-1.2300000000000419</v>
      </c>
      <c r="C286">
        <f t="shared" si="38"/>
        <v>158.15999999999966</v>
      </c>
      <c r="D286" s="10">
        <f>EXP(SUMPRODUCT(LN($F286:$S286),AlturaTRI!$C$24:$P$24)+SUMPRODUCT(LN(1-$F286:$S286),1-AlturaTRI!$C$24:$P$24))</f>
        <v>1.7529687032855143E-21</v>
      </c>
      <c r="E286">
        <f t="shared" si="39"/>
        <v>2.2957840822108652E-4</v>
      </c>
      <c r="F286" s="6">
        <f t="shared" si="42"/>
        <v>4.6960796452594194E-3</v>
      </c>
      <c r="G286" s="6">
        <f t="shared" si="42"/>
        <v>3.7937371724823827E-3</v>
      </c>
      <c r="H286" s="6">
        <f t="shared" si="42"/>
        <v>8.5984016757632061E-3</v>
      </c>
      <c r="I286" s="6">
        <f t="shared" si="42"/>
        <v>1.0324357584844927E-2</v>
      </c>
      <c r="J286" s="6">
        <f t="shared" si="42"/>
        <v>8.9719388332642654E-3</v>
      </c>
      <c r="K286" s="6">
        <f t="shared" si="42"/>
        <v>5.676308620503054E-3</v>
      </c>
      <c r="L286" s="6">
        <f t="shared" si="42"/>
        <v>2.4403639932692744E-2</v>
      </c>
      <c r="M286" s="6">
        <f t="shared" si="42"/>
        <v>2.6785961564078812E-2</v>
      </c>
      <c r="N286" s="6">
        <f t="shared" si="42"/>
        <v>0.31666372376224883</v>
      </c>
      <c r="O286" s="6">
        <f t="shared" si="42"/>
        <v>5.7290585490479681E-3</v>
      </c>
      <c r="P286" s="6">
        <f t="shared" si="42"/>
        <v>1.0226041191355667E-2</v>
      </c>
      <c r="Q286" s="6">
        <f t="shared" si="42"/>
        <v>1.0542396796540763E-3</v>
      </c>
      <c r="R286" s="6">
        <f t="shared" si="42"/>
        <v>1.0085316997649748E-2</v>
      </c>
      <c r="S286" s="6">
        <f t="shared" si="42"/>
        <v>2.3995725374915608E-3</v>
      </c>
    </row>
    <row r="287" spans="1:19">
      <c r="A287">
        <v>279</v>
      </c>
      <c r="B287">
        <f t="shared" si="40"/>
        <v>-1.2200000000000419</v>
      </c>
      <c r="C287">
        <f t="shared" si="38"/>
        <v>158.23999999999967</v>
      </c>
      <c r="D287" s="10">
        <f>EXP(SUMPRODUCT(LN($F287:$S287),AlturaTRI!$C$24:$P$24)+SUMPRODUCT(LN(1-$F287:$S287),1-AlturaTRI!$C$24:$P$24))</f>
        <v>2.1414169042477407E-21</v>
      </c>
      <c r="E287">
        <f t="shared" si="39"/>
        <v>2.3240803983035744E-4</v>
      </c>
      <c r="F287" s="6">
        <f t="shared" si="42"/>
        <v>4.7868318656332492E-3</v>
      </c>
      <c r="G287" s="6">
        <f t="shared" si="42"/>
        <v>3.8690917770571212E-3</v>
      </c>
      <c r="H287" s="6">
        <f t="shared" si="42"/>
        <v>8.7508844528335281E-3</v>
      </c>
      <c r="I287" s="6">
        <f t="shared" si="42"/>
        <v>1.0471911807242267E-2</v>
      </c>
      <c r="J287" s="6">
        <f t="shared" si="42"/>
        <v>9.1166151985613147E-3</v>
      </c>
      <c r="K287" s="6">
        <f t="shared" si="42"/>
        <v>5.7722777240461235E-3</v>
      </c>
      <c r="L287" s="6">
        <f t="shared" si="42"/>
        <v>2.4949778565638792E-2</v>
      </c>
      <c r="M287" s="6">
        <f t="shared" si="42"/>
        <v>2.7273471591939834E-2</v>
      </c>
      <c r="N287" s="6">
        <f t="shared" si="42"/>
        <v>0.32180572302078025</v>
      </c>
      <c r="O287" s="6">
        <f t="shared" si="42"/>
        <v>5.8614231243305859E-3</v>
      </c>
      <c r="P287" s="6">
        <f t="shared" si="42"/>
        <v>1.0432880210484188E-2</v>
      </c>
      <c r="Q287" s="6">
        <f t="shared" si="42"/>
        <v>1.0818426079000916E-3</v>
      </c>
      <c r="R287" s="6">
        <f t="shared" si="42"/>
        <v>1.0241052264081812E-2</v>
      </c>
      <c r="S287" s="6">
        <f t="shared" si="42"/>
        <v>2.4577992765320821E-3</v>
      </c>
    </row>
    <row r="288" spans="1:19">
      <c r="A288">
        <v>280</v>
      </c>
      <c r="B288">
        <f t="shared" si="40"/>
        <v>-1.2100000000000419</v>
      </c>
      <c r="C288">
        <f t="shared" si="38"/>
        <v>158.31999999999965</v>
      </c>
      <c r="D288" s="10">
        <f>EXP(SUMPRODUCT(LN($F288:$S288),AlturaTRI!$C$24:$P$24)+SUMPRODUCT(LN(1-$F288:$S288),1-AlturaTRI!$C$24:$P$24))</f>
        <v>2.615504149162049E-21</v>
      </c>
      <c r="E288">
        <f t="shared" si="39"/>
        <v>2.3524902152879867E-4</v>
      </c>
      <c r="F288" s="6">
        <f t="shared" si="42"/>
        <v>4.8793292842420422E-3</v>
      </c>
      <c r="G288" s="6">
        <f t="shared" si="42"/>
        <v>3.9459372136442308E-3</v>
      </c>
      <c r="H288" s="6">
        <f t="shared" si="42"/>
        <v>8.9060470450304727E-3</v>
      </c>
      <c r="I288" s="6">
        <f t="shared" si="42"/>
        <v>1.0621552220555427E-2</v>
      </c>
      <c r="J288" s="6">
        <f t="shared" si="42"/>
        <v>9.2636027250101189E-3</v>
      </c>
      <c r="K288" s="6">
        <f t="shared" si="42"/>
        <v>5.8698597945737035E-3</v>
      </c>
      <c r="L288" s="6">
        <f t="shared" si="42"/>
        <v>2.5507819887899002E-2</v>
      </c>
      <c r="M288" s="6">
        <f t="shared" si="42"/>
        <v>2.7769601227718061E-2</v>
      </c>
      <c r="N288" s="6">
        <f t="shared" si="42"/>
        <v>0.32699126363159353</v>
      </c>
      <c r="O288" s="6">
        <f t="shared" si="42"/>
        <v>5.9968274152207828E-3</v>
      </c>
      <c r="P288" s="6">
        <f t="shared" si="42"/>
        <v>1.0643857908963932E-2</v>
      </c>
      <c r="Q288" s="6">
        <f t="shared" si="42"/>
        <v>1.1101674544244128E-3</v>
      </c>
      <c r="R288" s="6">
        <f t="shared" si="42"/>
        <v>1.0399167097532252E-2</v>
      </c>
      <c r="S288" s="6">
        <f t="shared" si="42"/>
        <v>2.5174353489276131E-3</v>
      </c>
    </row>
    <row r="289" spans="1:19">
      <c r="A289">
        <v>281</v>
      </c>
      <c r="B289">
        <f t="shared" si="40"/>
        <v>-1.2000000000000419</v>
      </c>
      <c r="C289">
        <f t="shared" si="38"/>
        <v>158.39999999999966</v>
      </c>
      <c r="D289" s="10">
        <f>EXP(SUMPRODUCT(LN($F289:$S289),AlturaTRI!$C$24:$P$24)+SUMPRODUCT(LN(1-$F289:$S289),1-AlturaTRI!$C$24:$P$24))</f>
        <v>3.1940072297255562E-21</v>
      </c>
      <c r="E289">
        <f t="shared" si="39"/>
        <v>2.3810092042055644E-4</v>
      </c>
      <c r="F289" s="6">
        <f t="shared" ref="F289:S298" si="43">1/(1+EXP(-1.7*F$2*($B289-F$3)))</f>
        <v>4.9736051264471842E-3</v>
      </c>
      <c r="G289" s="6">
        <f t="shared" si="43"/>
        <v>4.0243027393793533E-3</v>
      </c>
      <c r="H289" s="6">
        <f t="shared" si="43"/>
        <v>9.0639356800104754E-3</v>
      </c>
      <c r="I289" s="6">
        <f t="shared" si="43"/>
        <v>1.0773307669031791E-2</v>
      </c>
      <c r="J289" s="6">
        <f t="shared" si="43"/>
        <v>9.4129376239994178E-3</v>
      </c>
      <c r="K289" s="6">
        <f t="shared" si="43"/>
        <v>5.9690816149183812E-3</v>
      </c>
      <c r="L289" s="6">
        <f t="shared" si="43"/>
        <v>2.6078008867507024E-2</v>
      </c>
      <c r="M289" s="6">
        <f t="shared" si="43"/>
        <v>2.8274493586110887E-2</v>
      </c>
      <c r="N289" s="6">
        <f t="shared" si="43"/>
        <v>0.33221943123760034</v>
      </c>
      <c r="O289" s="6">
        <f t="shared" si="43"/>
        <v>6.1353403660858669E-3</v>
      </c>
      <c r="P289" s="6">
        <f t="shared" si="43"/>
        <v>1.0859055260945143E-2</v>
      </c>
      <c r="Q289" s="6">
        <f t="shared" si="43"/>
        <v>1.139233057442988E-3</v>
      </c>
      <c r="R289" s="6">
        <f t="shared" si="43"/>
        <v>1.0559697070828857E-2</v>
      </c>
      <c r="S289" s="6">
        <f t="shared" si="43"/>
        <v>2.578514691399286E-3</v>
      </c>
    </row>
    <row r="290" spans="1:19">
      <c r="A290">
        <v>282</v>
      </c>
      <c r="B290">
        <f t="shared" si="40"/>
        <v>-1.1900000000000419</v>
      </c>
      <c r="C290">
        <f t="shared" si="38"/>
        <v>158.47999999999968</v>
      </c>
      <c r="D290" s="10">
        <f>EXP(SUMPRODUCT(LN($F290:$S290),AlturaTRI!$C$24:$P$24)+SUMPRODUCT(LN(1-$F290:$S290),1-AlturaTRI!$C$24:$P$24))</f>
        <v>3.8997956082510251E-21</v>
      </c>
      <c r="E290">
        <f t="shared" si="39"/>
        <v>2.4096329504519101E-4</v>
      </c>
      <c r="F290" s="6">
        <f t="shared" si="43"/>
        <v>5.0696932370751192E-3</v>
      </c>
      <c r="G290" s="6">
        <f t="shared" si="43"/>
        <v>4.1042181760228688E-3</v>
      </c>
      <c r="H290" s="6">
        <f t="shared" si="43"/>
        <v>9.2245973518014068E-3</v>
      </c>
      <c r="I290" s="6">
        <f t="shared" si="43"/>
        <v>1.0927207376988416E-2</v>
      </c>
      <c r="J290" s="6">
        <f t="shared" si="43"/>
        <v>9.5646566512526138E-3</v>
      </c>
      <c r="K290" s="6">
        <f t="shared" si="43"/>
        <v>6.0699704015032153E-3</v>
      </c>
      <c r="L290" s="6">
        <f t="shared" si="43"/>
        <v>2.6660594861783488E-2</v>
      </c>
      <c r="M290" s="6">
        <f t="shared" si="43"/>
        <v>2.878829381737609E-2</v>
      </c>
      <c r="N290" s="6">
        <f t="shared" si="43"/>
        <v>0.33748927233352266</v>
      </c>
      <c r="O290" s="6">
        <f t="shared" si="43"/>
        <v>6.2770324447725123E-3</v>
      </c>
      <c r="P290" s="6">
        <f t="shared" si="43"/>
        <v>1.1078554749837537E-2</v>
      </c>
      <c r="Q290" s="6">
        <f t="shared" si="43"/>
        <v>1.1690587444886534E-3</v>
      </c>
      <c r="R290" s="6">
        <f t="shared" si="43"/>
        <v>1.0722678264143583E-2</v>
      </c>
      <c r="S290" s="6">
        <f t="shared" si="43"/>
        <v>2.6410720492649632E-3</v>
      </c>
    </row>
    <row r="291" spans="1:19">
      <c r="A291">
        <v>283</v>
      </c>
      <c r="B291">
        <f t="shared" si="40"/>
        <v>-1.1800000000000419</v>
      </c>
      <c r="C291">
        <f t="shared" si="38"/>
        <v>158.55999999999966</v>
      </c>
      <c r="D291" s="10">
        <f>EXP(SUMPRODUCT(LN($F291:$S291),AlturaTRI!$C$24:$P$24)+SUMPRODUCT(LN(1-$F291:$S291),1-AlturaTRI!$C$24:$P$24))</f>
        <v>4.7607178534237732E-21</v>
      </c>
      <c r="E291">
        <f t="shared" si="39"/>
        <v>2.4383569545149213E-4</v>
      </c>
      <c r="F291" s="6">
        <f t="shared" si="43"/>
        <v>5.1676280914552198E-3</v>
      </c>
      <c r="G291" s="6">
        <f t="shared" si="43"/>
        <v>4.1857139204731853E-3</v>
      </c>
      <c r="H291" s="6">
        <f t="shared" si="43"/>
        <v>9.388079832391304E-3</v>
      </c>
      <c r="I291" s="6">
        <f t="shared" si="43"/>
        <v>1.1083280953277753E-2</v>
      </c>
      <c r="J291" s="6">
        <f t="shared" si="43"/>
        <v>9.7187971142583696E-3</v>
      </c>
      <c r="K291" s="6">
        <f t="shared" si="43"/>
        <v>6.1725538109806853E-3</v>
      </c>
      <c r="L291" s="6">
        <f t="shared" si="43"/>
        <v>2.7255831665998681E-2</v>
      </c>
      <c r="M291" s="6">
        <f t="shared" si="43"/>
        <v>2.9311149123540423E-2</v>
      </c>
      <c r="N291" s="6">
        <f t="shared" si="43"/>
        <v>0.34279979464307436</v>
      </c>
      <c r="O291" s="6">
        <f t="shared" si="43"/>
        <v>6.4219756743851405E-3</v>
      </c>
      <c r="P291" s="6">
        <f t="shared" si="43"/>
        <v>1.1302440393360787E-2</v>
      </c>
      <c r="Q291" s="6">
        <f t="shared" si="43"/>
        <v>1.1996643450010479E-3</v>
      </c>
      <c r="R291" s="6">
        <f t="shared" si="43"/>
        <v>1.0888147271463755E-2</v>
      </c>
      <c r="S291" s="6">
        <f t="shared" si="43"/>
        <v>2.7051429952826165E-3</v>
      </c>
    </row>
    <row r="292" spans="1:19">
      <c r="A292">
        <v>284</v>
      </c>
      <c r="B292">
        <f t="shared" si="40"/>
        <v>-1.1700000000000419</v>
      </c>
      <c r="C292">
        <f t="shared" si="38"/>
        <v>158.63999999999967</v>
      </c>
      <c r="D292" s="10">
        <f>EXP(SUMPRODUCT(LN($F292:$S292),AlturaTRI!$C$24:$P$24)+SUMPRODUCT(LN(1-$F292:$S292),1-AlturaTRI!$C$24:$P$24))</f>
        <v>5.8106787787177082E-21</v>
      </c>
      <c r="E292">
        <f t="shared" si="39"/>
        <v>2.46717663276455E-4</v>
      </c>
      <c r="F292" s="6">
        <f t="shared" si="43"/>
        <v>5.2674448066341983E-3</v>
      </c>
      <c r="G292" s="6">
        <f t="shared" si="43"/>
        <v>4.268820955460253E-3</v>
      </c>
      <c r="H292" s="6">
        <f t="shared" si="43"/>
        <v>9.5544316834515561E-3</v>
      </c>
      <c r="I292" s="6">
        <f t="shared" si="43"/>
        <v>1.1241558395789778E-2</v>
      </c>
      <c r="J292" s="6">
        <f t="shared" si="43"/>
        <v>9.8753968797776256E-3</v>
      </c>
      <c r="K292" s="6">
        <f t="shared" si="43"/>
        <v>6.2768599469601076E-3</v>
      </c>
      <c r="L292" s="6">
        <f t="shared" si="43"/>
        <v>2.7863977561075559E-2</v>
      </c>
      <c r="M292" s="6">
        <f t="shared" si="43"/>
        <v>2.984320877421115E-2</v>
      </c>
      <c r="N292" s="6">
        <f t="shared" si="43"/>
        <v>0.34814996756672434</v>
      </c>
      <c r="O292" s="6">
        <f t="shared" si="43"/>
        <v>6.5702436656377896E-3</v>
      </c>
      <c r="P292" s="6">
        <f t="shared" si="43"/>
        <v>1.1530797768881202E-2</v>
      </c>
      <c r="Q292" s="6">
        <f t="shared" si="43"/>
        <v>1.231070203234089E-3</v>
      </c>
      <c r="R292" s="6">
        <f t="shared" si="43"/>
        <v>1.1056141207121286E-2</v>
      </c>
      <c r="S292" s="6">
        <f t="shared" si="43"/>
        <v>2.7707639489119125E-3</v>
      </c>
    </row>
    <row r="293" spans="1:19">
      <c r="A293">
        <v>285</v>
      </c>
      <c r="B293">
        <f t="shared" si="40"/>
        <v>-1.1600000000000419</v>
      </c>
      <c r="C293">
        <f t="shared" si="38"/>
        <v>158.71999999999966</v>
      </c>
      <c r="D293" s="10">
        <f>EXP(SUMPRODUCT(LN($F293:$S293),AlturaTRI!$C$24:$P$24)+SUMPRODUCT(LN(1-$F293:$S293),1-AlturaTRI!$C$24:$P$24))</f>
        <v>7.0909480162539176E-21</v>
      </c>
      <c r="E293">
        <f t="shared" si="39"/>
        <v>2.4960873182943328E-4</v>
      </c>
      <c r="F293" s="6">
        <f t="shared" si="43"/>
        <v>5.3691791527689251E-3</v>
      </c>
      <c r="G293" s="6">
        <f t="shared" si="43"/>
        <v>4.3535708604217505E-3</v>
      </c>
      <c r="H293" s="6">
        <f t="shared" si="43"/>
        <v>9.7237022681942661E-3</v>
      </c>
      <c r="I293" s="6">
        <f t="shared" si="43"/>
        <v>1.1402070095990216E-2</v>
      </c>
      <c r="J293" s="6">
        <f t="shared" si="43"/>
        <v>1.0034494381426812E-2</v>
      </c>
      <c r="K293" s="6">
        <f t="shared" si="43"/>
        <v>6.3829173668242542E-3</v>
      </c>
      <c r="L293" s="6">
        <f t="shared" si="43"/>
        <v>2.8485295360236342E-2</v>
      </c>
      <c r="M293" s="6">
        <f t="shared" si="43"/>
        <v>3.0384624121964115E-2</v>
      </c>
      <c r="N293" s="6">
        <f t="shared" si="43"/>
        <v>0.35353872270058523</v>
      </c>
      <c r="O293" s="6">
        <f t="shared" si="43"/>
        <v>6.7219116497853363E-3</v>
      </c>
      <c r="P293" s="6">
        <f t="shared" si="43"/>
        <v>1.1763714039032053E-2</v>
      </c>
      <c r="Q293" s="6">
        <f t="shared" si="43"/>
        <v>1.2632971914886622E-3</v>
      </c>
      <c r="R293" s="6">
        <f t="shared" si="43"/>
        <v>1.1226697712379623E-2</v>
      </c>
      <c r="S293" s="6">
        <f t="shared" si="43"/>
        <v>2.8379721960023335E-3</v>
      </c>
    </row>
    <row r="294" spans="1:19">
      <c r="A294">
        <v>286</v>
      </c>
      <c r="B294">
        <f t="shared" si="40"/>
        <v>-1.1500000000000419</v>
      </c>
      <c r="C294">
        <f t="shared" si="38"/>
        <v>158.79999999999967</v>
      </c>
      <c r="D294" s="10">
        <f>EXP(SUMPRODUCT(LN($F294:$S294),AlturaTRI!$C$24:$P$24)+SUMPRODUCT(LN(1-$F294:$S294),1-AlturaTRI!$C$24:$P$24))</f>
        <v>8.6517493929000905E-21</v>
      </c>
      <c r="E294">
        <f t="shared" si="39"/>
        <v>2.5250842618147838E-4</v>
      </c>
      <c r="F294" s="6">
        <f t="shared" si="43"/>
        <v>5.4728675646998166E-3</v>
      </c>
      <c r="G294" s="6">
        <f t="shared" si="43"/>
        <v>4.4399958225644354E-3</v>
      </c>
      <c r="H294" s="6">
        <f t="shared" si="43"/>
        <v>9.895941763363985E-3</v>
      </c>
      <c r="I294" s="6">
        <f t="shared" si="43"/>
        <v>1.1564846843494788E-2</v>
      </c>
      <c r="J294" s="6">
        <f t="shared" si="43"/>
        <v>1.0196128627337207E-2</v>
      </c>
      <c r="K294" s="6">
        <f t="shared" si="43"/>
        <v>6.4907550886358903E-3</v>
      </c>
      <c r="L294" s="6">
        <f t="shared" si="43"/>
        <v>2.9120052454491983E-2</v>
      </c>
      <c r="M294" s="6">
        <f t="shared" si="43"/>
        <v>3.0935548617279509E-2</v>
      </c>
      <c r="N294" s="6">
        <f t="shared" si="43"/>
        <v>0.3589649544267664</v>
      </c>
      <c r="O294" s="6">
        <f t="shared" si="43"/>
        <v>6.8770565121399384E-3</v>
      </c>
      <c r="P294" s="6">
        <f t="shared" si="43"/>
        <v>1.2001277977614465E-2</v>
      </c>
      <c r="Q294" s="6">
        <f t="shared" si="43"/>
        <v>1.2963667236783763E-3</v>
      </c>
      <c r="R294" s="6">
        <f t="shared" si="43"/>
        <v>1.1399854962078097E-2</v>
      </c>
      <c r="S294" s="6">
        <f t="shared" si="43"/>
        <v>2.9068059089161088E-3</v>
      </c>
    </row>
    <row r="295" spans="1:19">
      <c r="A295">
        <v>287</v>
      </c>
      <c r="B295">
        <f t="shared" si="40"/>
        <v>-1.1400000000000419</v>
      </c>
      <c r="C295">
        <f t="shared" si="38"/>
        <v>158.87999999999965</v>
      </c>
      <c r="D295" s="10">
        <f>EXP(SUMPRODUCT(LN($F295:$S295),AlturaTRI!$C$24:$P$24)+SUMPRODUCT(LN(1-$F295:$S295),1-AlturaTRI!$C$24:$P$24))</f>
        <v>1.0554190924777694E-20</v>
      </c>
      <c r="E295">
        <f t="shared" si="39"/>
        <v>2.5541626325987376E-4</v>
      </c>
      <c r="F295" s="6">
        <f t="shared" si="43"/>
        <v>5.5785471537065862E-3</v>
      </c>
      <c r="G295" s="6">
        <f t="shared" si="43"/>
        <v>4.5281286481130894E-3</v>
      </c>
      <c r="H295" s="6">
        <f t="shared" si="43"/>
        <v>1.0071201171363313E-2</v>
      </c>
      <c r="I295" s="6">
        <f t="shared" si="43"/>
        <v>1.1729919830679066E-2</v>
      </c>
      <c r="J295" s="6">
        <f t="shared" si="43"/>
        <v>1.036033920789033E-2</v>
      </c>
      <c r="K295" s="6">
        <f t="shared" si="43"/>
        <v>6.6004025981348698E-3</v>
      </c>
      <c r="L295" s="6">
        <f t="shared" si="43"/>
        <v>2.9768520856869218E-2</v>
      </c>
      <c r="M295" s="6">
        <f t="shared" si="43"/>
        <v>3.149613782299656E-2</v>
      </c>
      <c r="N295" s="6">
        <f t="shared" si="43"/>
        <v>0.3644275205753188</v>
      </c>
      <c r="O295" s="6">
        <f t="shared" si="43"/>
        <v>7.0357568261781179E-3</v>
      </c>
      <c r="P295" s="6">
        <f t="shared" si="43"/>
        <v>1.2243579995775479E-2</v>
      </c>
      <c r="Q295" s="6">
        <f t="shared" si="43"/>
        <v>1.3303007692363927E-3</v>
      </c>
      <c r="R295" s="6">
        <f t="shared" si="43"/>
        <v>1.1575651671333174E-2</v>
      </c>
      <c r="S295" s="6">
        <f t="shared" si="43"/>
        <v>2.9773041670944056E-3</v>
      </c>
    </row>
    <row r="296" spans="1:19">
      <c r="A296">
        <v>288</v>
      </c>
      <c r="B296">
        <f t="shared" si="40"/>
        <v>-1.1300000000000419</v>
      </c>
      <c r="C296">
        <f t="shared" si="38"/>
        <v>158.95999999999967</v>
      </c>
      <c r="D296" s="10">
        <f>EXP(SUMPRODUCT(LN($F296:$S296),AlturaTRI!$C$24:$P$24)+SUMPRODUCT(LN(1-$F296:$S296),1-AlturaTRI!$C$24:$P$24))</f>
        <v>1.2872607889480603E-20</v>
      </c>
      <c r="E296">
        <f t="shared" si="39"/>
        <v>2.5833175194786654E-4</v>
      </c>
      <c r="F296" s="6">
        <f t="shared" si="43"/>
        <v>5.686255719448462E-3</v>
      </c>
      <c r="G296" s="6">
        <f t="shared" si="43"/>
        <v>4.6180027737495206E-3</v>
      </c>
      <c r="H296" s="6">
        <f t="shared" si="43"/>
        <v>1.0249532332512308E-2</v>
      </c>
      <c r="I296" s="6">
        <f t="shared" si="43"/>
        <v>1.1897320657323754E-2</v>
      </c>
      <c r="J296" s="6">
        <f t="shared" si="43"/>
        <v>1.0527166303528885E-2</v>
      </c>
      <c r="K296" s="6">
        <f t="shared" si="43"/>
        <v>6.7118898558264596E-3</v>
      </c>
      <c r="L296" s="6">
        <f t="shared" si="43"/>
        <v>3.0430977245265393E-2</v>
      </c>
      <c r="M296" s="6">
        <f t="shared" si="43"/>
        <v>3.2066549428256638E-2</v>
      </c>
      <c r="N296" s="6">
        <f t="shared" si="43"/>
        <v>0.36992524315767988</v>
      </c>
      <c r="O296" s="6">
        <f t="shared" si="43"/>
        <v>7.1980928882439104E-3</v>
      </c>
      <c r="P296" s="6">
        <f t="shared" si="43"/>
        <v>1.2490712168459603E-2</v>
      </c>
      <c r="Q296" s="6">
        <f t="shared" si="43"/>
        <v>1.3651218673714817E-3</v>
      </c>
      <c r="R296" s="6">
        <f t="shared" si="43"/>
        <v>1.1754127102296284E-2</v>
      </c>
      <c r="S296" s="6">
        <f t="shared" si="43"/>
        <v>3.0495069780753811E-3</v>
      </c>
    </row>
    <row r="297" spans="1:19">
      <c r="A297">
        <v>289</v>
      </c>
      <c r="B297">
        <f t="shared" si="40"/>
        <v>-1.1200000000000419</v>
      </c>
      <c r="C297">
        <f t="shared" si="38"/>
        <v>159.03999999999968</v>
      </c>
      <c r="D297" s="10">
        <f>EXP(SUMPRODUCT(LN($F297:$S297),AlturaTRI!$C$24:$P$24)+SUMPRODUCT(LN(1-$F297:$S297),1-AlturaTRI!$C$24:$P$24))</f>
        <v>1.5697406728819467E-20</v>
      </c>
      <c r="E297">
        <f t="shared" si="39"/>
        <v>2.6125439318959811E-4</v>
      </c>
      <c r="F297" s="6">
        <f t="shared" si="43"/>
        <v>5.7960317620906511E-3</v>
      </c>
      <c r="G297" s="6">
        <f t="shared" si="43"/>
        <v>4.7096522782440623E-3</v>
      </c>
      <c r="H297" s="6">
        <f t="shared" si="43"/>
        <v>1.0430987937441126E-2</v>
      </c>
      <c r="I297" s="6">
        <f t="shared" si="43"/>
        <v>1.2067081335294936E-2</v>
      </c>
      <c r="J297" s="6">
        <f t="shared" si="43"/>
        <v>1.0696650692643148E-2</v>
      </c>
      <c r="K297" s="6">
        <f t="shared" si="43"/>
        <v>6.8252473041615462E-3</v>
      </c>
      <c r="L297" s="6">
        <f t="shared" si="43"/>
        <v>3.1107703003816514E-2</v>
      </c>
      <c r="M297" s="6">
        <f t="shared" si="43"/>
        <v>3.2646943261903962E-2</v>
      </c>
      <c r="N297" s="6">
        <f t="shared" si="43"/>
        <v>0.37545690917130542</v>
      </c>
      <c r="O297" s="6">
        <f t="shared" si="43"/>
        <v>7.3641467528532348E-3</v>
      </c>
      <c r="P297" s="6">
        <f t="shared" si="43"/>
        <v>1.2742768261129536E-2</v>
      </c>
      <c r="Q297" s="6">
        <f t="shared" si="43"/>
        <v>1.4008531416816706E-3</v>
      </c>
      <c r="R297" s="6">
        <f t="shared" si="43"/>
        <v>1.1935321070967547E-2</v>
      </c>
      <c r="S297" s="6">
        <f t="shared" si="43"/>
        <v>3.1234552989727366E-3</v>
      </c>
    </row>
    <row r="298" spans="1:19">
      <c r="A298">
        <v>290</v>
      </c>
      <c r="B298">
        <f t="shared" si="40"/>
        <v>-1.1100000000000418</v>
      </c>
      <c r="C298">
        <f t="shared" si="38"/>
        <v>159.11999999999966</v>
      </c>
      <c r="D298" s="10">
        <f>EXP(SUMPRODUCT(LN($F298:$S298),AlturaTRI!$C$24:$P$24)+SUMPRODUCT(LN(1-$F298:$S298),1-AlturaTRI!$C$24:$P$24))</f>
        <v>1.9138516029529874E-20</v>
      </c>
      <c r="E298">
        <f t="shared" si="39"/>
        <v>2.641836801002292E-4</v>
      </c>
      <c r="F298" s="6">
        <f t="shared" si="43"/>
        <v>5.9079144946191358E-3</v>
      </c>
      <c r="G298" s="6">
        <f t="shared" si="43"/>
        <v>4.8031118942820665E-3</v>
      </c>
      <c r="H298" s="6">
        <f t="shared" si="43"/>
        <v>1.061562153961566E-2</v>
      </c>
      <c r="I298" s="6">
        <f t="shared" si="43"/>
        <v>1.2239234293259143E-2</v>
      </c>
      <c r="J298" s="6">
        <f t="shared" si="43"/>
        <v>1.0868833759532529E-2</v>
      </c>
      <c r="K298" s="6">
        <f t="shared" si="43"/>
        <v>6.9405058748093747E-3</v>
      </c>
      <c r="L298" s="6">
        <f t="shared" si="43"/>
        <v>3.1798984262659528E-2</v>
      </c>
      <c r="M298" s="6">
        <f t="shared" si="43"/>
        <v>3.32374813053114E-2</v>
      </c>
      <c r="N298" s="6">
        <f t="shared" si="43"/>
        <v>0.38102127147494524</v>
      </c>
      <c r="O298" s="6">
        <f t="shared" si="43"/>
        <v>7.5340022686042341E-3</v>
      </c>
      <c r="P298" s="6">
        <f t="shared" si="43"/>
        <v>1.2999843756751561E-2</v>
      </c>
      <c r="Q298" s="6">
        <f t="shared" si="43"/>
        <v>1.4375183151340289E-3</v>
      </c>
      <c r="R298" s="6">
        <f t="shared" si="43"/>
        <v>1.2119273954065065E-2</v>
      </c>
      <c r="S298" s="6">
        <f t="shared" si="43"/>
        <v>3.19919105842353E-3</v>
      </c>
    </row>
    <row r="299" spans="1:19">
      <c r="A299">
        <v>291</v>
      </c>
      <c r="B299">
        <f t="shared" si="40"/>
        <v>-1.1000000000000418</v>
      </c>
      <c r="C299">
        <f t="shared" si="38"/>
        <v>159.19999999999968</v>
      </c>
      <c r="D299" s="10">
        <f>EXP(SUMPRODUCT(LN($F299:$S299),AlturaTRI!$C$24:$P$24)+SUMPRODUCT(LN(1-$F299:$S299),1-AlturaTRI!$C$24:$P$24))</f>
        <v>2.3329573189288156E-20</v>
      </c>
      <c r="E299">
        <f t="shared" si="39"/>
        <v>2.6711909808125326E-4</v>
      </c>
      <c r="F299" s="6">
        <f t="shared" ref="F299:S308" si="44">1/(1+EXP(-1.7*F$2*($B299-F$3)))</f>
        <v>6.0219438553455696E-3</v>
      </c>
      <c r="G299" s="6">
        <f t="shared" si="44"/>
        <v>4.8984170204878054E-3</v>
      </c>
      <c r="H299" s="6">
        <f t="shared" si="44"/>
        <v>1.0803487567995393E-2</v>
      </c>
      <c r="I299" s="6">
        <f t="shared" si="44"/>
        <v>1.2413812381432736E-2</v>
      </c>
      <c r="J299" s="6">
        <f t="shared" si="44"/>
        <v>1.1043757502441784E-2</v>
      </c>
      <c r="K299" s="6">
        <f t="shared" si="44"/>
        <v>7.0576969960234204E-3</v>
      </c>
      <c r="L299" s="6">
        <f t="shared" si="44"/>
        <v>3.2505111935964372E-2</v>
      </c>
      <c r="M299" s="6">
        <f t="shared" si="44"/>
        <v>3.3838327704598582E-2</v>
      </c>
      <c r="N299" s="6">
        <f t="shared" si="44"/>
        <v>0.38661704973379096</v>
      </c>
      <c r="O299" s="6">
        <f t="shared" si="44"/>
        <v>7.7077451146982546E-3</v>
      </c>
      <c r="P299" s="6">
        <f t="shared" si="44"/>
        <v>1.3262035883040653E-2</v>
      </c>
      <c r="Q299" s="6">
        <f t="shared" si="44"/>
        <v>1.4751417254192673E-3</v>
      </c>
      <c r="R299" s="6">
        <f t="shared" si="44"/>
        <v>1.2306026695949112E-2</v>
      </c>
      <c r="S299" s="6">
        <f t="shared" si="44"/>
        <v>3.2767571790140938E-3</v>
      </c>
    </row>
    <row r="300" spans="1:19">
      <c r="A300">
        <v>292</v>
      </c>
      <c r="B300">
        <f t="shared" si="40"/>
        <v>-1.0900000000000418</v>
      </c>
      <c r="C300">
        <f t="shared" si="38"/>
        <v>159.27999999999966</v>
      </c>
      <c r="D300" s="10">
        <f>EXP(SUMPRODUCT(LN($F300:$S300),AlturaTRI!$C$24:$P$24)+SUMPRODUCT(LN(1-$F300:$S300),1-AlturaTRI!$C$24:$P$24))</f>
        <v>2.8433002401205332E-20</v>
      </c>
      <c r="E300">
        <f t="shared" si="39"/>
        <v>2.7006012494098608E-4</v>
      </c>
      <c r="F300" s="6">
        <f t="shared" si="44"/>
        <v>6.1381605206041181E-3</v>
      </c>
      <c r="G300" s="6">
        <f t="shared" si="44"/>
        <v>4.995603733648245E-3</v>
      </c>
      <c r="H300" s="6">
        <f t="shared" si="44"/>
        <v>1.09946413398229E-2</v>
      </c>
      <c r="I300" s="6">
        <f t="shared" si="44"/>
        <v>1.2590848876365239E-2</v>
      </c>
      <c r="J300" s="6">
        <f t="shared" si="44"/>
        <v>1.1221464541671444E-2</v>
      </c>
      <c r="K300" s="6">
        <f t="shared" si="44"/>
        <v>7.176852600100956E-3</v>
      </c>
      <c r="L300" s="6">
        <f t="shared" si="44"/>
        <v>3.322638175810682E-2</v>
      </c>
      <c r="M300" s="6">
        <f t="shared" si="44"/>
        <v>3.4449648782207638E-2</v>
      </c>
      <c r="N300" s="6">
        <f t="shared" si="44"/>
        <v>0.39224293143348937</v>
      </c>
      <c r="O300" s="6">
        <f t="shared" si="44"/>
        <v>7.8854628380756273E-3</v>
      </c>
      <c r="P300" s="6">
        <f t="shared" si="44"/>
        <v>1.3529443639959501E-2</v>
      </c>
      <c r="Q300" s="6">
        <f t="shared" si="44"/>
        <v>1.5137483406900576E-3</v>
      </c>
      <c r="R300" s="6">
        <f t="shared" si="44"/>
        <v>1.2495620815600513E-2</v>
      </c>
      <c r="S300" s="6">
        <f t="shared" si="44"/>
        <v>3.3561976001930229E-3</v>
      </c>
    </row>
    <row r="301" spans="1:19">
      <c r="A301">
        <v>293</v>
      </c>
      <c r="B301">
        <f t="shared" si="40"/>
        <v>-1.0800000000000418</v>
      </c>
      <c r="C301">
        <f t="shared" si="38"/>
        <v>159.35999999999967</v>
      </c>
      <c r="D301" s="10">
        <f>EXP(SUMPRODUCT(LN($F301:$S301),AlturaTRI!$C$24:$P$24)+SUMPRODUCT(LN(1-$F301:$S301),1-AlturaTRI!$C$24:$P$24))</f>
        <v>3.4646172246702148E-20</v>
      </c>
      <c r="E301">
        <f t="shared" si="39"/>
        <v>2.730062310202181E-4</v>
      </c>
      <c r="F301" s="6">
        <f t="shared" si="44"/>
        <v>6.2566059176421759E-3</v>
      </c>
      <c r="G301" s="6">
        <f t="shared" si="44"/>
        <v>5.0947088011391454E-3</v>
      </c>
      <c r="H301" s="6">
        <f t="shared" si="44"/>
        <v>1.118913907354421E-2</v>
      </c>
      <c r="I301" s="6">
        <f t="shared" si="44"/>
        <v>1.2770377485756296E-2</v>
      </c>
      <c r="J301" s="6">
        <f t="shared" si="44"/>
        <v>1.1401998127762132E-2</v>
      </c>
      <c r="K301" s="6">
        <f t="shared" si="44"/>
        <v>7.2980051309369095E-3</v>
      </c>
      <c r="L301" s="6">
        <f t="shared" si="44"/>
        <v>3.3963094317847976E-2</v>
      </c>
      <c r="M301" s="6">
        <f t="shared" si="44"/>
        <v>3.5071613047801854E-2</v>
      </c>
      <c r="N301" s="6">
        <f t="shared" si="44"/>
        <v>0.39789757296178146</v>
      </c>
      <c r="O301" s="6">
        <f t="shared" si="44"/>
        <v>8.0672448911703141E-3</v>
      </c>
      <c r="P301" s="6">
        <f t="shared" si="44"/>
        <v>1.3802167827465645E-2</v>
      </c>
      <c r="Q301" s="6">
        <f t="shared" si="44"/>
        <v>1.5533637756921343E-3</v>
      </c>
      <c r="R301" s="6">
        <f t="shared" si="44"/>
        <v>1.2688098413652657E-2</v>
      </c>
      <c r="S301" s="6">
        <f t="shared" si="44"/>
        <v>3.4375573016802788E-3</v>
      </c>
    </row>
    <row r="302" spans="1:19">
      <c r="A302">
        <v>294</v>
      </c>
      <c r="B302">
        <f t="shared" si="40"/>
        <v>-1.0700000000000418</v>
      </c>
      <c r="C302">
        <f t="shared" si="38"/>
        <v>159.43999999999966</v>
      </c>
      <c r="D302" s="10">
        <f>EXP(SUMPRODUCT(LN($F302:$S302),AlturaTRI!$C$24:$P$24)+SUMPRODUCT(LN(1-$F302:$S302),1-AlturaTRI!$C$24:$P$24))</f>
        <v>4.2208860636907795E-20</v>
      </c>
      <c r="E302">
        <f t="shared" si="39"/>
        <v>2.7595687932300986E-4</v>
      </c>
      <c r="F302" s="6">
        <f t="shared" si="44"/>
        <v>6.3773222377066299E-3</v>
      </c>
      <c r="G302" s="6">
        <f t="shared" si="44"/>
        <v>5.1957696935558554E-3</v>
      </c>
      <c r="H302" s="6">
        <f t="shared" si="44"/>
        <v>1.1387037901859118E-2</v>
      </c>
      <c r="I302" s="6">
        <f t="shared" si="44"/>
        <v>1.2952432353305614E-2</v>
      </c>
      <c r="J302" s="6">
        <f t="shared" si="44"/>
        <v>1.1585402149752072E-2</v>
      </c>
      <c r="K302" s="6">
        <f t="shared" si="44"/>
        <v>7.4211875516725844E-3</v>
      </c>
      <c r="L302" s="6">
        <f t="shared" si="44"/>
        <v>3.4715555090380754E-2</v>
      </c>
      <c r="M302" s="6">
        <f t="shared" si="44"/>
        <v>3.5704391208450093E-2</v>
      </c>
      <c r="N302" s="6">
        <f t="shared" si="44"/>
        <v>0.40357960075629207</v>
      </c>
      <c r="O302" s="6">
        <f t="shared" si="44"/>
        <v>8.2531826702869227E-3</v>
      </c>
      <c r="P302" s="6">
        <f t="shared" si="44"/>
        <v>1.408031107350028E-2</v>
      </c>
      <c r="Q302" s="6">
        <f t="shared" si="44"/>
        <v>1.5940143082974652E-3</v>
      </c>
      <c r="R302" s="6">
        <f t="shared" si="44"/>
        <v>1.2883502179476338E-2</v>
      </c>
      <c r="S302" s="6">
        <f t="shared" si="44"/>
        <v>3.5208823273815302E-3</v>
      </c>
    </row>
    <row r="303" spans="1:19">
      <c r="A303">
        <v>295</v>
      </c>
      <c r="B303">
        <f t="shared" si="40"/>
        <v>-1.0600000000000418</v>
      </c>
      <c r="C303">
        <f t="shared" si="38"/>
        <v>159.51999999999967</v>
      </c>
      <c r="D303" s="10">
        <f>EXP(SUMPRODUCT(LN($F303:$S303),AlturaTRI!$C$24:$P$24)+SUMPRODUCT(LN(1-$F303:$S303),1-AlturaTRI!$C$24:$P$24))</f>
        <v>5.1412302486886467E-20</v>
      </c>
      <c r="E303">
        <f t="shared" si="39"/>
        <v>2.7891152565261021E-4</v>
      </c>
      <c r="F303" s="6">
        <f t="shared" si="44"/>
        <v>6.5003524493275752E-3</v>
      </c>
      <c r="G303" s="6">
        <f t="shared" si="44"/>
        <v>5.2988245975513102E-3</v>
      </c>
      <c r="H303" s="6">
        <f t="shared" si="44"/>
        <v>1.1588395884900458E-2</v>
      </c>
      <c r="I303" s="6">
        <f t="shared" si="44"/>
        <v>1.3137048063595641E-2</v>
      </c>
      <c r="J303" s="6">
        <f t="shared" si="44"/>
        <v>1.1771721143507252E-2</v>
      </c>
      <c r="K303" s="6">
        <f t="shared" si="44"/>
        <v>7.5464333524397466E-3</v>
      </c>
      <c r="L303" s="6">
        <f t="shared" si="44"/>
        <v>3.5484074467098767E-2</v>
      </c>
      <c r="M303" s="6">
        <f t="shared" si="44"/>
        <v>3.6348156178060677E-2</v>
      </c>
      <c r="N303" s="6">
        <f t="shared" si="44"/>
        <v>0.40928761251676415</v>
      </c>
      <c r="O303" s="6">
        <f t="shared" si="44"/>
        <v>8.4433695546033936E-3</v>
      </c>
      <c r="P303" s="6">
        <f t="shared" si="44"/>
        <v>1.4363977862211516E-2</v>
      </c>
      <c r="Q303" s="6">
        <f t="shared" si="44"/>
        <v>1.6357268964489E-3</v>
      </c>
      <c r="R303" s="6">
        <f t="shared" si="44"/>
        <v>1.3081875398316687E-2</v>
      </c>
      <c r="S303" s="6">
        <f t="shared" si="44"/>
        <v>3.6062198098169352E-3</v>
      </c>
    </row>
    <row r="304" spans="1:19">
      <c r="A304">
        <v>296</v>
      </c>
      <c r="B304">
        <f t="shared" si="40"/>
        <v>-1.0500000000000418</v>
      </c>
      <c r="C304">
        <f t="shared" si="38"/>
        <v>159.59999999999965</v>
      </c>
      <c r="D304" s="10">
        <f>EXP(SUMPRODUCT(LN($F304:$S304),AlturaTRI!$C$24:$P$24)+SUMPRODUCT(LN(1-$F304:$S304),1-AlturaTRI!$C$24:$P$24))</f>
        <v>6.2610153031339664E-20</v>
      </c>
      <c r="E304">
        <f t="shared" si="39"/>
        <v>2.8186961875246823E-4</v>
      </c>
      <c r="F304" s="6">
        <f t="shared" si="44"/>
        <v>6.6257403118010006E-3</v>
      </c>
      <c r="G304" s="6">
        <f t="shared" si="44"/>
        <v>5.4039124288835522E-3</v>
      </c>
      <c r="H304" s="6">
        <f t="shared" si="44"/>
        <v>1.1793272023541187E-2</v>
      </c>
      <c r="I304" s="6">
        <f t="shared" si="44"/>
        <v>1.3324259647006294E-2</v>
      </c>
      <c r="J304" s="6">
        <f t="shared" si="44"/>
        <v>1.1961000300123634E-2</v>
      </c>
      <c r="K304" s="6">
        <f t="shared" si="44"/>
        <v>7.6737765582005407E-3</v>
      </c>
      <c r="L304" s="6">
        <f t="shared" si="44"/>
        <v>3.6268967782937429E-2</v>
      </c>
      <c r="M304" s="6">
        <f t="shared" si="44"/>
        <v>3.7003083086024825E-2</v>
      </c>
      <c r="N304" s="6">
        <f t="shared" si="44"/>
        <v>0.415020178479797</v>
      </c>
      <c r="O304" s="6">
        <f t="shared" si="44"/>
        <v>8.6379009458020534E-3</v>
      </c>
      <c r="P304" s="6">
        <f t="shared" si="44"/>
        <v>1.4653274562404504E-2</v>
      </c>
      <c r="Q304" s="6">
        <f t="shared" si="44"/>
        <v>1.6785291955259711E-3</v>
      </c>
      <c r="R304" s="6">
        <f t="shared" si="44"/>
        <v>1.3283261958481328E-2</v>
      </c>
      <c r="S304" s="6">
        <f t="shared" si="44"/>
        <v>3.6936179950736534E-3</v>
      </c>
    </row>
    <row r="305" spans="1:19">
      <c r="A305">
        <v>297</v>
      </c>
      <c r="B305">
        <f t="shared" si="40"/>
        <v>-1.0400000000000418</v>
      </c>
      <c r="C305">
        <f t="shared" si="38"/>
        <v>159.67999999999967</v>
      </c>
      <c r="D305" s="10">
        <f>EXP(SUMPRODUCT(LN($F305:$S305),AlturaTRI!$C$24:$P$24)+SUMPRODUCT(LN(1-$F305:$S305),1-AlturaTRI!$C$24:$P$24))</f>
        <v>7.6231769124907649E-20</v>
      </c>
      <c r="E305">
        <f t="shared" si="39"/>
        <v>2.8483060045231203E-4</v>
      </c>
      <c r="F305" s="6">
        <f t="shared" si="44"/>
        <v>6.7535303888723057E-3</v>
      </c>
      <c r="G305" s="6">
        <f t="shared" si="44"/>
        <v>5.5110728456752222E-3</v>
      </c>
      <c r="H305" s="6">
        <f t="shared" si="44"/>
        <v>1.2001726272828047E-2</v>
      </c>
      <c r="I305" s="6">
        <f t="shared" si="44"/>
        <v>1.3514102584661344E-2</v>
      </c>
      <c r="J305" s="6">
        <f t="shared" si="44"/>
        <v>1.2153285474400527E-2</v>
      </c>
      <c r="K305" s="6">
        <f t="shared" si="44"/>
        <v>7.8032517366837598E-3</v>
      </c>
      <c r="L305" s="6">
        <f t="shared" si="44"/>
        <v>3.7070555341131545E-2</v>
      </c>
      <c r="M305" s="6">
        <f t="shared" si="44"/>
        <v>3.7669349285031468E-2</v>
      </c>
      <c r="N305" s="6">
        <f t="shared" si="44"/>
        <v>0.42077584275392726</v>
      </c>
      <c r="O305" s="6">
        <f t="shared" si="44"/>
        <v>8.8368743083315649E-3</v>
      </c>
      <c r="P305" s="6">
        <f t="shared" si="44"/>
        <v>1.494830945621043E-2</v>
      </c>
      <c r="Q305" s="6">
        <f t="shared" si="44"/>
        <v>1.7224495761416498E-3</v>
      </c>
      <c r="R305" s="6">
        <f t="shared" si="44"/>
        <v>1.3487706358578813E-2</v>
      </c>
      <c r="S305" s="6">
        <f t="shared" si="44"/>
        <v>3.7831262682914818E-3</v>
      </c>
    </row>
    <row r="306" spans="1:19">
      <c r="A306">
        <v>298</v>
      </c>
      <c r="B306">
        <f t="shared" si="40"/>
        <v>-1.0300000000000418</v>
      </c>
      <c r="C306">
        <f t="shared" si="38"/>
        <v>159.75999999999968</v>
      </c>
      <c r="D306" s="10">
        <f>EXP(SUMPRODUCT(LN($F306:$S306),AlturaTRI!$C$24:$P$24)+SUMPRODUCT(LN(1-$F306:$S306),1-AlturaTRI!$C$24:$P$24))</f>
        <v>9.2798294657695188E-20</v>
      </c>
      <c r="E306">
        <f t="shared" si="39"/>
        <v>2.8779390581925814E-4</v>
      </c>
      <c r="F306" s="6">
        <f t="shared" si="44"/>
        <v>6.8837680626221481E-3</v>
      </c>
      <c r="G306" s="6">
        <f t="shared" si="44"/>
        <v>5.6203462618873165E-3</v>
      </c>
      <c r="H306" s="6">
        <f t="shared" si="44"/>
        <v>1.2213819555540354E-2</v>
      </c>
      <c r="I306" s="6">
        <f t="shared" si="44"/>
        <v>1.3706612813405714E-2</v>
      </c>
      <c r="J306" s="6">
        <f t="shared" si="44"/>
        <v>1.2348623193384541E-2</v>
      </c>
      <c r="K306" s="6">
        <f t="shared" si="44"/>
        <v>7.9348940064179092E-3</v>
      </c>
      <c r="L306" s="6">
        <f t="shared" si="44"/>
        <v>3.7889162435228191E-2</v>
      </c>
      <c r="M306" s="6">
        <f t="shared" si="44"/>
        <v>3.8347134358011091E-2</v>
      </c>
      <c r="N306" s="6">
        <f t="shared" si="44"/>
        <v>0.42655312471266132</v>
      </c>
      <c r="O306" s="6">
        <f t="shared" si="44"/>
        <v>9.0403892103016349E-3</v>
      </c>
      <c r="P306" s="6">
        <f t="shared" si="44"/>
        <v>1.5249192767965401E-2</v>
      </c>
      <c r="Q306" s="6">
        <f t="shared" si="44"/>
        <v>1.7675171423801013E-3</v>
      </c>
      <c r="R306" s="6">
        <f t="shared" si="44"/>
        <v>1.3695253714806482E-2</v>
      </c>
      <c r="S306" s="6">
        <f t="shared" si="44"/>
        <v>3.8747951796910128E-3</v>
      </c>
    </row>
    <row r="307" spans="1:19">
      <c r="A307">
        <v>299</v>
      </c>
      <c r="B307">
        <f t="shared" si="40"/>
        <v>-1.0200000000000418</v>
      </c>
      <c r="C307">
        <f t="shared" si="38"/>
        <v>159.83999999999966</v>
      </c>
      <c r="D307" s="10">
        <f>EXP(SUMPRODUCT(LN($F307:$S307),AlturaTRI!$C$24:$P$24)+SUMPRODUCT(LN(1-$F307:$S307),1-AlturaTRI!$C$24:$P$24))</f>
        <v>1.1294213729620954E-19</v>
      </c>
      <c r="E307">
        <f t="shared" si="39"/>
        <v>2.9075896331391514E-4</v>
      </c>
      <c r="F307" s="6">
        <f t="shared" si="44"/>
        <v>7.0164995475563152E-3</v>
      </c>
      <c r="G307" s="6">
        <f t="shared" si="44"/>
        <v>5.7317738610095977E-3</v>
      </c>
      <c r="H307" s="6">
        <f t="shared" si="44"/>
        <v>1.2429613775872577E-2</v>
      </c>
      <c r="I307" s="6">
        <f t="shared" si="44"/>
        <v>1.3901826730813284E-2</v>
      </c>
      <c r="J307" s="6">
        <f t="shared" si="44"/>
        <v>1.2547060664983125E-2</v>
      </c>
      <c r="K307" s="6">
        <f t="shared" si="44"/>
        <v>8.0687390448614654E-3</v>
      </c>
      <c r="L307" s="6">
        <f t="shared" si="44"/>
        <v>3.8725119368188225E-2</v>
      </c>
      <c r="M307" s="6">
        <f t="shared" si="44"/>
        <v>3.9036620124168378E-2</v>
      </c>
      <c r="N307" s="6">
        <f t="shared" si="44"/>
        <v>0.43235052044285949</v>
      </c>
      <c r="O307" s="6">
        <f t="shared" si="44"/>
        <v>9.2485473650118447E-3</v>
      </c>
      <c r="P307" s="6">
        <f t="shared" si="44"/>
        <v>1.5556036693290065E-2</v>
      </c>
      <c r="Q307" s="6">
        <f t="shared" si="44"/>
        <v>1.8137617504856763E-3</v>
      </c>
      <c r="R307" s="6">
        <f t="shared" si="44"/>
        <v>1.3905949768286695E-2</v>
      </c>
      <c r="S307" s="6">
        <f t="shared" si="44"/>
        <v>3.9686764711538217E-3</v>
      </c>
    </row>
    <row r="308" spans="1:19">
      <c r="A308">
        <v>300</v>
      </c>
      <c r="B308">
        <f t="shared" si="40"/>
        <v>-1.0100000000000418</v>
      </c>
      <c r="C308">
        <f t="shared" si="38"/>
        <v>159.91999999999967</v>
      </c>
      <c r="D308" s="10">
        <f>EXP(SUMPRODUCT(LN($F308:$S308),AlturaTRI!$C$24:$P$24)+SUMPRODUCT(LN(1-$F308:$S308),1-AlturaTRI!$C$24:$P$24))</f>
        <v>1.3743054566630274E-19</v>
      </c>
      <c r="E308">
        <f t="shared" si="39"/>
        <v>2.937251949514391E-4</v>
      </c>
      <c r="F308" s="6">
        <f t="shared" si="44"/>
        <v>7.1517719049009765E-3</v>
      </c>
      <c r="G308" s="6">
        <f t="shared" si="44"/>
        <v>5.8453976099700255E-3</v>
      </c>
      <c r="H308" s="6">
        <f t="shared" si="44"/>
        <v>1.264917183323871E-2</v>
      </c>
      <c r="I308" s="6">
        <f t="shared" si="44"/>
        <v>1.4099781200224403E-2</v>
      </c>
      <c r="J308" s="6">
        <f t="shared" si="44"/>
        <v>1.2748645786646877E-2</v>
      </c>
      <c r="K308" s="6">
        <f t="shared" si="44"/>
        <v>8.2048230966307069E-3</v>
      </c>
      <c r="L308" s="6">
        <f t="shared" si="44"/>
        <v>3.9578761468403424E-2</v>
      </c>
      <c r="M308" s="6">
        <f t="shared" si="44"/>
        <v>3.9737990644059001E-2</v>
      </c>
      <c r="N308" s="6">
        <f t="shared" si="44"/>
        <v>0.43816650424565839</v>
      </c>
      <c r="O308" s="6">
        <f t="shared" si="44"/>
        <v>9.4614526731156764E-3</v>
      </c>
      <c r="P308" s="6">
        <f t="shared" si="44"/>
        <v>1.5868955428359654E-2</v>
      </c>
      <c r="Q308" s="6">
        <f t="shared" si="44"/>
        <v>1.8612140280135211E-3</v>
      </c>
      <c r="R308" s="6">
        <f t="shared" si="44"/>
        <v>1.4119840892450322E-2</v>
      </c>
      <c r="S308" s="6">
        <f t="shared" si="44"/>
        <v>4.0648231033642238E-3</v>
      </c>
    </row>
    <row r="309" spans="1:19">
      <c r="A309">
        <v>301</v>
      </c>
      <c r="B309">
        <f t="shared" si="40"/>
        <v>-1.0000000000000417</v>
      </c>
      <c r="C309">
        <f t="shared" si="38"/>
        <v>159.99999999999966</v>
      </c>
      <c r="D309" s="10">
        <f>EXP(SUMPRODUCT(LN($F309:$S309),AlturaTRI!$C$24:$P$24)+SUMPRODUCT(LN(1-$F309:$S309),1-AlturaTRI!$C$24:$P$24))</f>
        <v>1.6719414307807602E-19</v>
      </c>
      <c r="E309">
        <f t="shared" si="39"/>
        <v>2.9669201646749559E-4</v>
      </c>
      <c r="F309" s="6">
        <f t="shared" ref="F309:S318" si="45">1/(1+EXP(-1.7*F$2*($B309-F$3)))</f>
        <v>7.2896330571049529E-3</v>
      </c>
      <c r="G309" s="6">
        <f t="shared" si="45"/>
        <v>5.9612602732653465E-3</v>
      </c>
      <c r="H309" s="6">
        <f t="shared" si="45"/>
        <v>1.2872557636196951E-2</v>
      </c>
      <c r="I309" s="6">
        <f t="shared" si="45"/>
        <v>1.4300513555812593E-2</v>
      </c>
      <c r="J309" s="6">
        <f t="shared" si="45"/>
        <v>1.2953427154119406E-2</v>
      </c>
      <c r="K309" s="6">
        <f t="shared" si="45"/>
        <v>8.3431829818254605E-3</v>
      </c>
      <c r="L309" s="6">
        <f t="shared" si="45"/>
        <v>4.0450429102451196E-2</v>
      </c>
      <c r="M309" s="6">
        <f t="shared" si="45"/>
        <v>4.0451432223667573E-2</v>
      </c>
      <c r="N309" s="6">
        <f t="shared" si="45"/>
        <v>0.44399953018691951</v>
      </c>
      <c r="O309" s="6">
        <f t="shared" si="45"/>
        <v>9.6792112654199344E-3</v>
      </c>
      <c r="P309" s="6">
        <f t="shared" si="45"/>
        <v>1.6188065199353844E-2</v>
      </c>
      <c r="Q309" s="6">
        <f t="shared" si="45"/>
        <v>1.90990539345245E-3</v>
      </c>
      <c r="R309" s="6">
        <f t="shared" si="45"/>
        <v>1.4336974100466327E-2</v>
      </c>
      <c r="S309" s="6">
        <f t="shared" si="45"/>
        <v>4.1632892835222358E-3</v>
      </c>
    </row>
    <row r="310" spans="1:19">
      <c r="A310">
        <v>302</v>
      </c>
      <c r="B310">
        <f t="shared" si="40"/>
        <v>-0.99000000000004174</v>
      </c>
      <c r="C310">
        <f t="shared" si="38"/>
        <v>160.07999999999967</v>
      </c>
      <c r="D310" s="10">
        <f>EXP(SUMPRODUCT(LN($F310:$S310),AlturaTRI!$C$24:$P$24)+SUMPRODUCT(LN(1-$F310:$S310),1-AlturaTRI!$C$24:$P$24))</f>
        <v>2.0336145106168452E-19</v>
      </c>
      <c r="E310">
        <f t="shared" si="39"/>
        <v>2.9965883748907858E-4</v>
      </c>
      <c r="F310" s="6">
        <f t="shared" si="45"/>
        <v>7.4301318025502628E-3</v>
      </c>
      <c r="G310" s="6">
        <f t="shared" si="45"/>
        <v>6.0794054273152313E-3</v>
      </c>
      <c r="H310" s="6">
        <f t="shared" si="45"/>
        <v>1.3099836116492491E-2</v>
      </c>
      <c r="I310" s="6">
        <f t="shared" si="45"/>
        <v>1.4504061607679539E-2</v>
      </c>
      <c r="J310" s="6">
        <f t="shared" si="45"/>
        <v>1.3161454070254043E-2</v>
      </c>
      <c r="K310" s="6">
        <f t="shared" si="45"/>
        <v>8.4838561044531264E-3</v>
      </c>
      <c r="L310" s="6">
        <f t="shared" si="45"/>
        <v>4.1340467684402575E-2</v>
      </c>
      <c r="M310" s="6">
        <f t="shared" si="45"/>
        <v>4.1177133417440587E-2</v>
      </c>
      <c r="N310" s="6">
        <f t="shared" si="45"/>
        <v>0.44984803369400145</v>
      </c>
      <c r="O310" s="6">
        <f t="shared" si="45"/>
        <v>9.9019315463194299E-3</v>
      </c>
      <c r="P310" s="6">
        <f t="shared" si="45"/>
        <v>1.6513484292075175E-2</v>
      </c>
      <c r="Q310" s="6">
        <f t="shared" si="45"/>
        <v>1.959868076330929E-3</v>
      </c>
      <c r="R310" s="6">
        <f t="shared" si="45"/>
        <v>1.4557397052716385E-2</v>
      </c>
      <c r="S310" s="6">
        <f t="shared" si="45"/>
        <v>4.2641304936373589E-3</v>
      </c>
    </row>
    <row r="311" spans="1:19">
      <c r="A311">
        <v>303</v>
      </c>
      <c r="B311">
        <f t="shared" si="40"/>
        <v>-0.98000000000004173</v>
      </c>
      <c r="C311">
        <f t="shared" si="38"/>
        <v>160.15999999999966</v>
      </c>
      <c r="D311" s="10">
        <f>EXP(SUMPRODUCT(LN($F311:$S311),AlturaTRI!$C$24:$P$24)+SUMPRODUCT(LN(1-$F311:$S311),1-AlturaTRI!$C$24:$P$24))</f>
        <v>2.4730064947601587E-19</v>
      </c>
      <c r="E311">
        <f t="shared" si="39"/>
        <v>3.0262506171013277E-4</v>
      </c>
      <c r="F311" s="6">
        <f t="shared" si="45"/>
        <v>7.5733178304724343E-3</v>
      </c>
      <c r="G311" s="6">
        <f t="shared" si="45"/>
        <v>6.1998774750420971E-3</v>
      </c>
      <c r="H311" s="6">
        <f t="shared" si="45"/>
        <v>1.3331073243216491E-2</v>
      </c>
      <c r="I311" s="6">
        <f t="shared" si="45"/>
        <v>1.4710463646977756E-2</v>
      </c>
      <c r="J311" s="6">
        <f t="shared" si="45"/>
        <v>1.3372776553895951E-2</v>
      </c>
      <c r="K311" s="6">
        <f t="shared" si="45"/>
        <v>8.6268804609512546E-3</v>
      </c>
      <c r="L311" s="6">
        <f t="shared" si="45"/>
        <v>4.2249227681493237E-2</v>
      </c>
      <c r="M311" s="6">
        <f t="shared" si="45"/>
        <v>4.1915285030228386E-2</v>
      </c>
      <c r="N311" s="6">
        <f t="shared" si="45"/>
        <v>0.455710433195473</v>
      </c>
      <c r="O311" s="6">
        <f t="shared" si="45"/>
        <v>1.0129724237866011E-2</v>
      </c>
      <c r="P311" s="6">
        <f t="shared" si="45"/>
        <v>1.6845333081723691E-2</v>
      </c>
      <c r="Q311" s="6">
        <f t="shared" si="45"/>
        <v>2.0111351378171521E-3</v>
      </c>
      <c r="R311" s="6">
        <f t="shared" si="45"/>
        <v>1.4781158064313118E-2</v>
      </c>
      <c r="S311" s="6">
        <f t="shared" si="45"/>
        <v>4.3674035194128588E-3</v>
      </c>
    </row>
    <row r="312" spans="1:19">
      <c r="A312">
        <v>304</v>
      </c>
      <c r="B312">
        <f t="shared" si="40"/>
        <v>-0.97000000000004172</v>
      </c>
      <c r="C312">
        <f t="shared" si="38"/>
        <v>160.23999999999967</v>
      </c>
      <c r="D312" s="10">
        <f>EXP(SUMPRODUCT(LN($F312:$S312),AlturaTRI!$C$24:$P$24)+SUMPRODUCT(LN(1-$F312:$S312),1-AlturaTRI!$C$24:$P$24))</f>
        <v>3.0067007714358863E-19</v>
      </c>
      <c r="E312">
        <f t="shared" si="39"/>
        <v>3.0559008707192232E-4</v>
      </c>
      <c r="F312" s="6">
        <f t="shared" si="45"/>
        <v>7.7192417360916364E-3</v>
      </c>
      <c r="G312" s="6">
        <f t="shared" si="45"/>
        <v>6.3227216606788926E-3</v>
      </c>
      <c r="H312" s="6">
        <f t="shared" si="45"/>
        <v>1.3566336037078641E-2</v>
      </c>
      <c r="I312" s="6">
        <f t="shared" si="45"/>
        <v>1.4919758451060269E-2</v>
      </c>
      <c r="J312" s="6">
        <f t="shared" si="45"/>
        <v>1.3587445348828442E-2</v>
      </c>
      <c r="K312" s="6">
        <f t="shared" si="45"/>
        <v>8.7722946488088364E-3</v>
      </c>
      <c r="L312" s="6">
        <f t="shared" si="45"/>
        <v>4.3177064615961797E-2</v>
      </c>
      <c r="M312" s="6">
        <f t="shared" si="45"/>
        <v>4.2666080118087861E-2</v>
      </c>
      <c r="N312" s="6">
        <f t="shared" si="45"/>
        <v>0.46158513180021532</v>
      </c>
      <c r="O312" s="6">
        <f t="shared" si="45"/>
        <v>1.036270242447033E-2</v>
      </c>
      <c r="P312" s="6">
        <f t="shared" si="45"/>
        <v>1.7183734062814784E-2</v>
      </c>
      <c r="Q312" s="6">
        <f t="shared" si="45"/>
        <v>2.0637404918244658E-3</v>
      </c>
      <c r="R312" s="6">
        <f t="shared" si="45"/>
        <v>1.5008306112660588E-2</v>
      </c>
      <c r="S312" s="6">
        <f t="shared" si="45"/>
        <v>4.4731664797302648E-3</v>
      </c>
    </row>
    <row r="313" spans="1:19">
      <c r="A313">
        <v>305</v>
      </c>
      <c r="B313">
        <f t="shared" si="40"/>
        <v>-0.96000000000004171</v>
      </c>
      <c r="C313">
        <f t="shared" si="38"/>
        <v>160.31999999999965</v>
      </c>
      <c r="D313" s="10">
        <f>EXP(SUMPRODUCT(LN($F313:$S313),AlturaTRI!$C$24:$P$24)+SUMPRODUCT(LN(1-$F313:$S313),1-AlturaTRI!$C$24:$P$24))</f>
        <v>3.6547928670972044E-19</v>
      </c>
      <c r="E313">
        <f t="shared" si="39"/>
        <v>3.0855330594808386E-4</v>
      </c>
      <c r="F313" s="6">
        <f t="shared" si="45"/>
        <v>7.8679550359560379E-3</v>
      </c>
      <c r="G313" s="6">
        <f t="shared" si="45"/>
        <v>6.4479840848068399E-3</v>
      </c>
      <c r="H313" s="6">
        <f t="shared" si="45"/>
        <v>1.3805692584791165E-2</v>
      </c>
      <c r="I313" s="6">
        <f t="shared" si="45"/>
        <v>1.5131985288656159E-2</v>
      </c>
      <c r="J313" s="6">
        <f t="shared" si="45"/>
        <v>1.3805511932782375E-2</v>
      </c>
      <c r="K313" s="6">
        <f t="shared" si="45"/>
        <v>8.9201378752865983E-3</v>
      </c>
      <c r="L313" s="6">
        <f t="shared" si="45"/>
        <v>4.4124339062853159E-2</v>
      </c>
      <c r="M313" s="6">
        <f t="shared" si="45"/>
        <v>4.3429713987897571E-2</v>
      </c>
      <c r="N313" s="6">
        <f t="shared" si="45"/>
        <v>0.46747051901220793</v>
      </c>
      <c r="O313" s="6">
        <f t="shared" si="45"/>
        <v>1.0600981598234365E-2</v>
      </c>
      <c r="P313" s="6">
        <f t="shared" si="45"/>
        <v>1.7528811879226929E-2</v>
      </c>
      <c r="Q313" s="6">
        <f t="shared" si="45"/>
        <v>2.1177189266335644E-3</v>
      </c>
      <c r="R313" s="6">
        <f t="shared" si="45"/>
        <v>1.5238890845055727E-2</v>
      </c>
      <c r="S313" s="6">
        <f t="shared" si="45"/>
        <v>4.581478856743813E-3</v>
      </c>
    </row>
    <row r="314" spans="1:19">
      <c r="A314">
        <v>306</v>
      </c>
      <c r="B314">
        <f t="shared" si="40"/>
        <v>-0.9500000000000417</v>
      </c>
      <c r="C314">
        <f t="shared" si="38"/>
        <v>160.39999999999966</v>
      </c>
      <c r="D314" s="10">
        <f>EXP(SUMPRODUCT(LN($F314:$S314),AlturaTRI!$C$24:$P$24)+SUMPRODUCT(LN(1-$F314:$S314),1-AlturaTRI!$C$24:$P$24))</f>
        <v>4.4416284035323129E-19</v>
      </c>
      <c r="E314">
        <f t="shared" si="39"/>
        <v>3.1151410533429943E-4</v>
      </c>
      <c r="F314" s="6">
        <f t="shared" si="45"/>
        <v>8.0195101834983004E-3</v>
      </c>
      <c r="G314" s="6">
        <f t="shared" si="45"/>
        <v>6.5757117196252775E-3</v>
      </c>
      <c r="H314" s="6">
        <f t="shared" si="45"/>
        <v>1.404921205356135E-2</v>
      </c>
      <c r="I314" s="6">
        <f t="shared" si="45"/>
        <v>1.5347183925071301E-2</v>
      </c>
      <c r="J314" s="6">
        <f t="shared" si="45"/>
        <v>1.4027028526507042E-2</v>
      </c>
      <c r="K314" s="6">
        <f t="shared" si="45"/>
        <v>9.0704499662364393E-3</v>
      </c>
      <c r="L314" s="6">
        <f t="shared" si="45"/>
        <v>4.5091416643579262E-2</v>
      </c>
      <c r="M314" s="6">
        <f t="shared" si="45"/>
        <v>4.420638419573468E-2</v>
      </c>
      <c r="N314" s="6">
        <f t="shared" si="45"/>
        <v>0.47336497247714848</v>
      </c>
      <c r="O314" s="6">
        <f t="shared" si="45"/>
        <v>1.0844679704911323E-2</v>
      </c>
      <c r="P314" s="6">
        <f t="shared" si="45"/>
        <v>1.7880693354364426E-2</v>
      </c>
      <c r="Q314" s="6">
        <f t="shared" si="45"/>
        <v>2.1731061270431279E-3</v>
      </c>
      <c r="R314" s="6">
        <f t="shared" si="45"/>
        <v>1.5472962586329166E-2</v>
      </c>
      <c r="S314" s="6">
        <f t="shared" si="45"/>
        <v>4.6924015265945784E-3</v>
      </c>
    </row>
    <row r="315" spans="1:19">
      <c r="A315">
        <v>307</v>
      </c>
      <c r="B315">
        <f t="shared" si="40"/>
        <v>-0.94000000000004169</v>
      </c>
      <c r="C315">
        <f t="shared" si="38"/>
        <v>160.47999999999968</v>
      </c>
      <c r="D315" s="10">
        <f>EXP(SUMPRODUCT(LN($F315:$S315),AlturaTRI!$C$24:$P$24)+SUMPRODUCT(LN(1-$F315:$S315),1-AlturaTRI!$C$24:$P$24))</f>
        <v>5.3966948184773315E-19</v>
      </c>
      <c r="E315">
        <f t="shared" si="39"/>
        <v>3.1447186704251984E-4</v>
      </c>
      <c r="F315" s="6">
        <f t="shared" si="45"/>
        <v>8.1739605848064525E-3</v>
      </c>
      <c r="G315" s="6">
        <f t="shared" si="45"/>
        <v>6.7059524244557451E-3</v>
      </c>
      <c r="H315" s="6">
        <f t="shared" si="45"/>
        <v>1.4296964705690009E-2</v>
      </c>
      <c r="I315" s="6">
        <f t="shared" si="45"/>
        <v>1.5565394627413536E-2</v>
      </c>
      <c r="J315" s="6">
        <f t="shared" si="45"/>
        <v>1.4252048102901154E-2</v>
      </c>
      <c r="K315" s="6">
        <f t="shared" si="45"/>
        <v>9.2232713750201398E-3</v>
      </c>
      <c r="L315" s="6">
        <f t="shared" si="45"/>
        <v>4.6078668015023139E-2</v>
      </c>
      <c r="M315" s="6">
        <f t="shared" si="45"/>
        <v>4.4996290543962952E-2</v>
      </c>
      <c r="N315" s="6">
        <f t="shared" si="45"/>
        <v>0.47926685975693234</v>
      </c>
      <c r="O315" s="6">
        <f t="shared" si="45"/>
        <v>1.109391719048944E-2</v>
      </c>
      <c r="P315" s="6">
        <f t="shared" si="45"/>
        <v>1.8239507521419993E-2</v>
      </c>
      <c r="Q315" s="6">
        <f t="shared" si="45"/>
        <v>2.2299386970607111E-3</v>
      </c>
      <c r="R315" s="6">
        <f t="shared" si="45"/>
        <v>1.5710572346523888E-2</v>
      </c>
      <c r="S315" s="6">
        <f t="shared" si="45"/>
        <v>4.805996790753996E-3</v>
      </c>
    </row>
    <row r="316" spans="1:19">
      <c r="A316">
        <v>308</v>
      </c>
      <c r="B316">
        <f t="shared" si="40"/>
        <v>-0.93000000000004168</v>
      </c>
      <c r="C316">
        <f t="shared" si="38"/>
        <v>160.55999999999966</v>
      </c>
      <c r="D316" s="10">
        <f>EXP(SUMPRODUCT(LN($F316:$S316),AlturaTRI!$C$24:$P$24)+SUMPRODUCT(LN(1-$F316:$S316),1-AlturaTRI!$C$24:$P$24))</f>
        <v>6.5556986059380373E-19</v>
      </c>
      <c r="E316">
        <f t="shared" si="39"/>
        <v>3.1742596789966588E-4</v>
      </c>
      <c r="F316" s="6">
        <f t="shared" si="45"/>
        <v>8.3313606146098312E-3</v>
      </c>
      <c r="G316" s="6">
        <f t="shared" si="45"/>
        <v>6.8387549614821221E-3</v>
      </c>
      <c r="H316" s="6">
        <f t="shared" si="45"/>
        <v>1.4549021913272632E-2</v>
      </c>
      <c r="I316" s="6">
        <f t="shared" si="45"/>
        <v>1.5786658169841077E-2</v>
      </c>
      <c r="J316" s="6">
        <f t="shared" si="45"/>
        <v>1.4480624396202395E-2</v>
      </c>
      <c r="K316" s="6">
        <f t="shared" si="45"/>
        <v>9.3786431915273607E-3</v>
      </c>
      <c r="L316" s="6">
        <f t="shared" si="45"/>
        <v>4.7086468853966945E-2</v>
      </c>
      <c r="M316" s="6">
        <f t="shared" si="45"/>
        <v>4.5799635076978824E-2</v>
      </c>
      <c r="N316" s="6">
        <f t="shared" si="45"/>
        <v>0.48517454012790318</v>
      </c>
      <c r="O316" s="6">
        <f t="shared" si="45"/>
        <v>1.1348817048394929E-2</v>
      </c>
      <c r="P316" s="6">
        <f t="shared" si="45"/>
        <v>1.8605385653720927E-2</v>
      </c>
      <c r="Q316" s="6">
        <f t="shared" si="45"/>
        <v>2.2882541831459528E-3</v>
      </c>
      <c r="R316" s="6">
        <f t="shared" si="45"/>
        <v>1.5951771828610007E-2</v>
      </c>
      <c r="S316" s="6">
        <f t="shared" si="45"/>
        <v>4.9223284080065028E-3</v>
      </c>
    </row>
    <row r="317" spans="1:19">
      <c r="A317">
        <v>309</v>
      </c>
      <c r="B317">
        <f t="shared" si="40"/>
        <v>-0.92000000000004167</v>
      </c>
      <c r="C317">
        <f t="shared" si="38"/>
        <v>160.63999999999967</v>
      </c>
      <c r="D317" s="10">
        <f>EXP(SUMPRODUCT(LN($F317:$S317),AlturaTRI!$C$24:$P$24)+SUMPRODUCT(LN(1-$F317:$S317),1-AlturaTRI!$C$24:$P$24))</f>
        <v>7.9618663297145623E-19</v>
      </c>
      <c r="E317">
        <f t="shared" si="39"/>
        <v>3.2037577995072967E-4</v>
      </c>
      <c r="F317" s="6">
        <f t="shared" si="45"/>
        <v>8.4917656324810433E-3</v>
      </c>
      <c r="G317" s="6">
        <f t="shared" si="45"/>
        <v>6.9741690117288415E-3</v>
      </c>
      <c r="H317" s="6">
        <f t="shared" si="45"/>
        <v>1.4805456173000005E-2</v>
      </c>
      <c r="I317" s="6">
        <f t="shared" si="45"/>
        <v>1.6011015838833197E-2</v>
      </c>
      <c r="J317" s="6">
        <f t="shared" si="45"/>
        <v>1.4712811911233664E-2</v>
      </c>
      <c r="K317" s="6">
        <f t="shared" si="45"/>
        <v>9.5366071512929789E-3</v>
      </c>
      <c r="L317" s="6">
        <f t="shared" si="45"/>
        <v>4.8115199836617897E-2</v>
      </c>
      <c r="M317" s="6">
        <f t="shared" si="45"/>
        <v>4.6616622075562691E-2</v>
      </c>
      <c r="N317" s="6">
        <f t="shared" si="45"/>
        <v>0.49108636639869291</v>
      </c>
      <c r="O317" s="6">
        <f t="shared" si="45"/>
        <v>1.1609504867308577E-2</v>
      </c>
      <c r="P317" s="6">
        <f t="shared" si="45"/>
        <v>1.8978461295141639E-2</v>
      </c>
      <c r="Q317" s="6">
        <f t="shared" si="45"/>
        <v>2.3480910980183838E-3</v>
      </c>
      <c r="R317" s="6">
        <f t="shared" si="45"/>
        <v>1.6196613436233961E-2</v>
      </c>
      <c r="S317" s="6">
        <f t="shared" si="45"/>
        <v>5.0414616270810387E-3</v>
      </c>
    </row>
    <row r="318" spans="1:19">
      <c r="A318">
        <v>310</v>
      </c>
      <c r="B318">
        <f t="shared" si="40"/>
        <v>-0.91000000000004166</v>
      </c>
      <c r="C318">
        <f t="shared" si="38"/>
        <v>160.71999999999966</v>
      </c>
      <c r="D318" s="10">
        <f>EXP(SUMPRODUCT(LN($F318:$S318),AlturaTRI!$C$24:$P$24)+SUMPRODUCT(LN(1-$F318:$S318),1-AlturaTRI!$C$24:$P$24))</f>
        <v>9.6675154771024565E-19</v>
      </c>
      <c r="E318">
        <f t="shared" si="39"/>
        <v>3.233206706661965E-4</v>
      </c>
      <c r="F318" s="6">
        <f t="shared" si="45"/>
        <v>8.655231999254772E-3</v>
      </c>
      <c r="G318" s="6">
        <f t="shared" si="45"/>
        <v>7.1122451912789628E-3</v>
      </c>
      <c r="H318" s="6">
        <f t="shared" si="45"/>
        <v>1.5066341121055113E-2</v>
      </c>
      <c r="I318" s="6">
        <f t="shared" si="45"/>
        <v>1.6238509438482339E-2</v>
      </c>
      <c r="J318" s="6">
        <f t="shared" si="45"/>
        <v>1.4948665932704547E-2</v>
      </c>
      <c r="K318" s="6">
        <f t="shared" si="45"/>
        <v>9.697205644713788E-3</v>
      </c>
      <c r="L318" s="6">
        <f t="shared" si="45"/>
        <v>4.9165246613000931E-2</v>
      </c>
      <c r="M318" s="6">
        <f t="shared" si="45"/>
        <v>4.7447458049779588E-2</v>
      </c>
      <c r="N318" s="6">
        <f t="shared" si="45"/>
        <v>0.49700068674338554</v>
      </c>
      <c r="O318" s="6">
        <f t="shared" si="45"/>
        <v>1.1876108879589479E-2</v>
      </c>
      <c r="P318" s="6">
        <f t="shared" si="45"/>
        <v>1.935887029056459E-2</v>
      </c>
      <c r="Q318" s="6">
        <f t="shared" si="45"/>
        <v>2.4094889450422667E-3</v>
      </c>
      <c r="R318" s="6">
        <f t="shared" si="45"/>
        <v>1.6445150281500402E-2</v>
      </c>
      <c r="S318" s="6">
        <f t="shared" si="45"/>
        <v>5.1634632199410186E-3</v>
      </c>
    </row>
    <row r="319" spans="1:19">
      <c r="A319">
        <v>311</v>
      </c>
      <c r="B319">
        <f t="shared" si="40"/>
        <v>-0.90000000000004166</v>
      </c>
      <c r="C319">
        <f t="shared" si="38"/>
        <v>160.79999999999967</v>
      </c>
      <c r="D319" s="10">
        <f>EXP(SUMPRODUCT(LN($F319:$S319),AlturaTRI!$C$24:$P$24)+SUMPRODUCT(LN(1-$F319:$S319),1-AlturaTRI!$C$24:$P$24))</f>
        <v>1.1735950613233495E-18</v>
      </c>
      <c r="E319">
        <f t="shared" si="39"/>
        <v>3.2626000315370243E-4</v>
      </c>
      <c r="F319" s="6">
        <f t="shared" ref="F319:S328" si="46">1/(1+EXP(-1.7*F$2*($B319-F$3)))</f>
        <v>8.8218170936638623E-3</v>
      </c>
      <c r="G319" s="6">
        <f t="shared" si="46"/>
        <v>7.253035067734016E-3</v>
      </c>
      <c r="H319" s="6">
        <f t="shared" si="46"/>
        <v>1.5331751548102329E-2</v>
      </c>
      <c r="I319" s="6">
        <f t="shared" si="46"/>
        <v>1.6469181295806355E-2</v>
      </c>
      <c r="J319" s="6">
        <f t="shared" si="46"/>
        <v>1.5188242534565893E-2</v>
      </c>
      <c r="K319" s="6">
        <f t="shared" si="46"/>
        <v>9.8604817263644364E-3</v>
      </c>
      <c r="L319" s="6">
        <f t="shared" si="46"/>
        <v>5.0236999775980923E-2</v>
      </c>
      <c r="M319" s="6">
        <f t="shared" si="46"/>
        <v>4.8292351730374786E-2</v>
      </c>
      <c r="N319" s="6">
        <f t="shared" si="46"/>
        <v>0.50291584654568289</v>
      </c>
      <c r="O319" s="6">
        <f t="shared" si="46"/>
        <v>1.2148760010298604E-2</v>
      </c>
      <c r="P319" s="6">
        <f t="shared" si="46"/>
        <v>1.9746750816370409E-2</v>
      </c>
      <c r="Q319" s="6">
        <f t="shared" si="46"/>
        <v>2.4724882432011941E-3</v>
      </c>
      <c r="R319" s="6">
        <f t="shared" si="46"/>
        <v>1.6697436192784739E-2</v>
      </c>
      <c r="S319" s="6">
        <f t="shared" si="46"/>
        <v>5.2884015157424304E-3</v>
      </c>
    </row>
    <row r="320" spans="1:19">
      <c r="A320">
        <v>312</v>
      </c>
      <c r="B320">
        <f t="shared" si="40"/>
        <v>-0.89000000000004165</v>
      </c>
      <c r="C320">
        <f t="shared" si="38"/>
        <v>160.87999999999965</v>
      </c>
      <c r="D320" s="10">
        <f>EXP(SUMPRODUCT(LN($F320:$S320),AlturaTRI!$C$24:$P$24)+SUMPRODUCT(LN(1-$F320:$S320),1-AlturaTRI!$C$24:$P$24))</f>
        <v>1.424375158613069E-18</v>
      </c>
      <c r="E320">
        <f t="shared" si="39"/>
        <v>3.2919313637383917E-4</v>
      </c>
      <c r="F320" s="6">
        <f t="shared" si="46"/>
        <v>8.9915793291933475E-3</v>
      </c>
      <c r="G320" s="6">
        <f t="shared" si="46"/>
        <v>7.3965911769171867E-3</v>
      </c>
      <c r="H320" s="6">
        <f t="shared" si="46"/>
        <v>1.5601763414365317E-2</v>
      </c>
      <c r="I320" s="6">
        <f t="shared" si="46"/>
        <v>1.6703074266079958E-2</v>
      </c>
      <c r="J320" s="6">
        <f t="shared" si="46"/>
        <v>1.5431598589415717E-2</v>
      </c>
      <c r="K320" s="6">
        <f t="shared" si="46"/>
        <v>1.0026479124412398E-2</v>
      </c>
      <c r="L320" s="6">
        <f t="shared" si="46"/>
        <v>5.1330854824671437E-2</v>
      </c>
      <c r="M320" s="6">
        <f t="shared" si="46"/>
        <v>4.9151514058605496E-2</v>
      </c>
      <c r="N320" s="6">
        <f t="shared" si="46"/>
        <v>0.5088301902497</v>
      </c>
      <c r="O320" s="6">
        <f t="shared" si="46"/>
        <v>1.2427591926813593E-2</v>
      </c>
      <c r="P320" s="6">
        <f t="shared" si="46"/>
        <v>2.0142243410937281E-2</v>
      </c>
      <c r="Q320" s="6">
        <f t="shared" si="46"/>
        <v>2.5371305526752648E-3</v>
      </c>
      <c r="R320" s="6">
        <f t="shared" si="46"/>
        <v>1.6953525722574376E-2</v>
      </c>
      <c r="S320" s="6">
        <f t="shared" si="46"/>
        <v>5.4163464354695032E-3</v>
      </c>
    </row>
    <row r="321" spans="1:19">
      <c r="A321">
        <v>313</v>
      </c>
      <c r="B321">
        <f t="shared" si="40"/>
        <v>-0.88000000000004164</v>
      </c>
      <c r="C321">
        <f t="shared" si="38"/>
        <v>160.95999999999967</v>
      </c>
      <c r="D321" s="10">
        <f>EXP(SUMPRODUCT(LN($F321:$S321),AlturaTRI!$C$24:$P$24)+SUMPRODUCT(LN(1-$F321:$S321),1-AlturaTRI!$C$24:$P$24))</f>
        <v>1.7283534096914757E-18</v>
      </c>
      <c r="E321">
        <f t="shared" si="39"/>
        <v>3.3211942536001416E-4</v>
      </c>
      <c r="F321" s="6">
        <f t="shared" si="46"/>
        <v>9.1645781711526559E-3</v>
      </c>
      <c r="G321" s="6">
        <f t="shared" si="46"/>
        <v>7.542967039821504E-3</v>
      </c>
      <c r="H321" s="6">
        <f t="shared" si="46"/>
        <v>1.5876453864789173E-2</v>
      </c>
      <c r="I321" s="6">
        <f t="shared" si="46"/>
        <v>1.694023173818391E-2</v>
      </c>
      <c r="J321" s="6">
        <f t="shared" si="46"/>
        <v>1.567879177795406E-2</v>
      </c>
      <c r="K321" s="6">
        <f t="shared" si="46"/>
        <v>1.019524225013194E-2</v>
      </c>
      <c r="L321" s="6">
        <f t="shared" si="46"/>
        <v>5.2447212121981807E-2</v>
      </c>
      <c r="M321" s="6">
        <f t="shared" si="46"/>
        <v>5.0025158174452328E-2</v>
      </c>
      <c r="N321" s="6">
        <f t="shared" si="46"/>
        <v>0.51474206321299598</v>
      </c>
      <c r="O321" s="6">
        <f t="shared" si="46"/>
        <v>1.2712741089025318E-2</v>
      </c>
      <c r="P321" s="6">
        <f t="shared" si="46"/>
        <v>2.0545491005128397E-2</v>
      </c>
      <c r="Q321" s="6">
        <f t="shared" si="46"/>
        <v>2.6034585010339612E-3</v>
      </c>
      <c r="R321" s="6">
        <f t="shared" si="46"/>
        <v>1.7213474155336531E-2</v>
      </c>
      <c r="S321" s="6">
        <f t="shared" si="46"/>
        <v>5.5473695272576142E-3</v>
      </c>
    </row>
    <row r="322" spans="1:19">
      <c r="A322">
        <v>314</v>
      </c>
      <c r="B322">
        <f t="shared" si="40"/>
        <v>-0.87000000000004163</v>
      </c>
      <c r="C322">
        <f t="shared" si="38"/>
        <v>161.03999999999968</v>
      </c>
      <c r="D322" s="10">
        <f>EXP(SUMPRODUCT(LN($F322:$S322),AlturaTRI!$C$24:$P$24)+SUMPRODUCT(LN(1-$F322:$S322),1-AlturaTRI!$C$24:$P$24))</f>
        <v>2.0967279242087776E-18</v>
      </c>
      <c r="E322">
        <f t="shared" si="39"/>
        <v>3.3503822144227089E-4</v>
      </c>
      <c r="F322" s="6">
        <f t="shared" si="46"/>
        <v>9.3408741539664861E-3</v>
      </c>
      <c r="G322" s="6">
        <f t="shared" si="46"/>
        <v>7.6922171798046533E-3</v>
      </c>
      <c r="H322" s="6">
        <f t="shared" si="46"/>
        <v>1.6155901244282962E-2</v>
      </c>
      <c r="I322" s="6">
        <f t="shared" si="46"/>
        <v>1.7180697639971029E-2</v>
      </c>
      <c r="J322" s="6">
        <f t="shared" si="46"/>
        <v>1.5929880598485057E-2</v>
      </c>
      <c r="K322" s="6">
        <f t="shared" si="46"/>
        <v>1.036681620751672E-2</v>
      </c>
      <c r="L322" s="6">
        <f t="shared" si="46"/>
        <v>5.3586476846048704E-2</v>
      </c>
      <c r="M322" s="6">
        <f t="shared" si="46"/>
        <v>5.0913499403149404E-2</v>
      </c>
      <c r="N322" s="6">
        <f t="shared" si="46"/>
        <v>0.52064981355743123</v>
      </c>
      <c r="O322" s="6">
        <f t="shared" si="46"/>
        <v>1.3004346800105317E-2</v>
      </c>
      <c r="P322" s="6">
        <f t="shared" si="46"/>
        <v>2.0956638952745233E-2</v>
      </c>
      <c r="Q322" s="6">
        <f t="shared" si="46"/>
        <v>2.6715158100580035E-3</v>
      </c>
      <c r="R322" s="6">
        <f t="shared" si="46"/>
        <v>1.7477337515410567E-2</v>
      </c>
      <c r="S322" s="6">
        <f t="shared" si="46"/>
        <v>5.681544002412651E-3</v>
      </c>
    </row>
    <row r="323" spans="1:19">
      <c r="A323">
        <v>315</v>
      </c>
      <c r="B323">
        <f t="shared" si="40"/>
        <v>-0.86000000000004162</v>
      </c>
      <c r="C323">
        <f t="shared" si="38"/>
        <v>161.11999999999966</v>
      </c>
      <c r="D323" s="10">
        <f>EXP(SUMPRODUCT(LN($F323:$S323),AlturaTRI!$C$24:$P$24)+SUMPRODUCT(LN(1-$F323:$S323),1-AlturaTRI!$C$24:$P$24))</f>
        <v>2.5430348198120988E-18</v>
      </c>
      <c r="E323">
        <f t="shared" si="39"/>
        <v>3.3794887247497022E-4</v>
      </c>
      <c r="F323" s="6">
        <f t="shared" si="46"/>
        <v>9.5205288986842263E-3</v>
      </c>
      <c r="G323" s="6">
        <f t="shared" si="46"/>
        <v>7.8443971400317478E-3</v>
      </c>
      <c r="H323" s="6">
        <f t="shared" si="46"/>
        <v>1.6440185113037582E-2</v>
      </c>
      <c r="I323" s="6">
        <f t="shared" si="46"/>
        <v>1.7424516443647575E-2</v>
      </c>
      <c r="J323" s="6">
        <f t="shared" si="46"/>
        <v>1.618492437646353E-2</v>
      </c>
      <c r="K323" s="6">
        <f t="shared" si="46"/>
        <v>1.0541246802990683E-2</v>
      </c>
      <c r="L323" s="6">
        <f t="shared" si="46"/>
        <v>5.4749058935293006E-2</v>
      </c>
      <c r="M323" s="6">
        <f t="shared" si="46"/>
        <v>5.1816755239974401E-2</v>
      </c>
      <c r="N323" s="6">
        <f t="shared" si="46"/>
        <v>0.52655179401345709</v>
      </c>
      <c r="O323" s="6">
        <f t="shared" si="46"/>
        <v>1.3302551257832355E-2</v>
      </c>
      <c r="P323" s="6">
        <f t="shared" si="46"/>
        <v>2.1375835060923467E-2</v>
      </c>
      <c r="Q323" s="6">
        <f t="shared" si="46"/>
        <v>2.7413473232036968E-3</v>
      </c>
      <c r="R323" s="6">
        <f t="shared" si="46"/>
        <v>1.7745172574922405E-2</v>
      </c>
      <c r="S323" s="6">
        <f t="shared" si="46"/>
        <v>5.8189447721361132E-3</v>
      </c>
    </row>
    <row r="324" spans="1:19">
      <c r="A324">
        <v>316</v>
      </c>
      <c r="B324">
        <f t="shared" si="40"/>
        <v>-0.85000000000004161</v>
      </c>
      <c r="C324">
        <f t="shared" si="38"/>
        <v>161.19999999999968</v>
      </c>
      <c r="D324" s="10">
        <f>EXP(SUMPRODUCT(LN($F324:$S324),AlturaTRI!$C$24:$P$24)+SUMPRODUCT(LN(1-$F324:$S324),1-AlturaTRI!$C$24:$P$24))</f>
        <v>3.0836321702046425E-18</v>
      </c>
      <c r="E324">
        <f t="shared" si="39"/>
        <v>3.4085072306822798E-4</v>
      </c>
      <c r="F324" s="6">
        <f t="shared" si="46"/>
        <v>9.703605130708115E-3</v>
      </c>
      <c r="G324" s="6">
        <f t="shared" si="46"/>
        <v>7.999563501167534E-3</v>
      </c>
      <c r="H324" s="6">
        <f t="shared" si="46"/>
        <v>1.6729386261914427E-2</v>
      </c>
      <c r="I324" s="6">
        <f t="shared" si="46"/>
        <v>1.7671733171168633E-2</v>
      </c>
      <c r="J324" s="6">
        <f t="shared" si="46"/>
        <v>1.6443983274083758E-2</v>
      </c>
      <c r="K324" s="6">
        <f t="shared" si="46"/>
        <v>1.071858055521701E-2</v>
      </c>
      <c r="L324" s="6">
        <f t="shared" si="46"/>
        <v>5.5935373026838257E-2</v>
      </c>
      <c r="M324" s="6">
        <f t="shared" si="46"/>
        <v>5.2735145333235506E-2</v>
      </c>
      <c r="N324" s="6">
        <f t="shared" si="46"/>
        <v>0.53244636375346588</v>
      </c>
      <c r="O324" s="6">
        <f t="shared" si="46"/>
        <v>1.3607499606464847E-2</v>
      </c>
      <c r="P324" s="6">
        <f t="shared" si="46"/>
        <v>2.180322962044701E-2</v>
      </c>
      <c r="Q324" s="6">
        <f t="shared" si="46"/>
        <v>2.8129990337234056E-3</v>
      </c>
      <c r="R324" s="6">
        <f t="shared" si="46"/>
        <v>1.8017036861718773E-2</v>
      </c>
      <c r="S324" s="6">
        <f t="shared" si="46"/>
        <v>5.9596484849651649E-3</v>
      </c>
    </row>
    <row r="325" spans="1:19">
      <c r="A325">
        <v>317</v>
      </c>
      <c r="B325">
        <f t="shared" si="40"/>
        <v>-0.8400000000000416</v>
      </c>
      <c r="C325">
        <f t="shared" si="38"/>
        <v>161.27999999999966</v>
      </c>
      <c r="D325" s="10">
        <f>EXP(SUMPRODUCT(LN($F325:$S325),AlturaTRI!$C$24:$P$24)+SUMPRODUCT(LN(1-$F325:$S325),1-AlturaTRI!$C$24:$P$24))</f>
        <v>3.7382832162167456E-18</v>
      </c>
      <c r="E325">
        <f t="shared" si="39"/>
        <v>3.4374311482300557E-4</v>
      </c>
      <c r="F325" s="6">
        <f t="shared" si="46"/>
        <v>9.8901666977397745E-3</v>
      </c>
      <c r="G325" s="6">
        <f t="shared" si="46"/>
        <v>8.1577738993191297E-3</v>
      </c>
      <c r="H325" s="6">
        <f t="shared" si="46"/>
        <v>1.7023586727899429E-2</v>
      </c>
      <c r="I325" s="6">
        <f t="shared" si="46"/>
        <v>1.7922393399646304E-2</v>
      </c>
      <c r="J325" s="6">
        <f t="shared" si="46"/>
        <v>1.670711829990806E-2</v>
      </c>
      <c r="K325" s="6">
        <f t="shared" si="46"/>
        <v>1.0898864705004481E-2</v>
      </c>
      <c r="L325" s="6">
        <f t="shared" si="46"/>
        <v>5.7145838388021293E-2</v>
      </c>
      <c r="M325" s="6">
        <f t="shared" si="46"/>
        <v>5.3668891465394025E-2</v>
      </c>
      <c r="N325" s="6">
        <f t="shared" si="46"/>
        <v>0.5383318902098766</v>
      </c>
      <c r="O325" s="6">
        <f t="shared" si="46"/>
        <v>1.3919339989144396E-2</v>
      </c>
      <c r="P325" s="6">
        <f t="shared" si="46"/>
        <v>2.2238975435954385E-2</v>
      </c>
      <c r="Q325" s="6">
        <f t="shared" si="46"/>
        <v>2.8865181134560694E-3</v>
      </c>
      <c r="R325" s="6">
        <f t="shared" si="46"/>
        <v>1.8292988667318589E-2</v>
      </c>
      <c r="S325" s="6">
        <f t="shared" si="46"/>
        <v>6.1037335649365993E-3</v>
      </c>
    </row>
    <row r="326" spans="1:19">
      <c r="A326">
        <v>318</v>
      </c>
      <c r="B326">
        <f t="shared" si="40"/>
        <v>-0.83000000000004159</v>
      </c>
      <c r="C326">
        <f t="shared" si="38"/>
        <v>161.35999999999967</v>
      </c>
      <c r="D326" s="10">
        <f>EXP(SUMPRODUCT(LN($F326:$S326),AlturaTRI!$C$24:$P$24)+SUMPRODUCT(LN(1-$F326:$S326),1-AlturaTRI!$C$24:$P$24))</f>
        <v>4.5308590039159266E-18</v>
      </c>
      <c r="E326">
        <f t="shared" si="39"/>
        <v>3.4662538656974056E-4</v>
      </c>
      <c r="F326" s="6">
        <f t="shared" si="46"/>
        <v>1.0080278587945064E-2</v>
      </c>
      <c r="G326" s="6">
        <f t="shared" si="46"/>
        <v>8.3190870442305925E-3</v>
      </c>
      <c r="H326" s="6">
        <f t="shared" si="46"/>
        <v>1.7322869809617534E-2</v>
      </c>
      <c r="I326" s="6">
        <f t="shared" si="46"/>
        <v>1.8176543266768937E-2</v>
      </c>
      <c r="J326" s="6">
        <f t="shared" si="46"/>
        <v>1.6974391318532317E-2</v>
      </c>
      <c r="K326" s="6">
        <f t="shared" si="46"/>
        <v>1.1082147225310908E-2</v>
      </c>
      <c r="L326" s="6">
        <f t="shared" si="46"/>
        <v>5.8380878840721954E-2</v>
      </c>
      <c r="M326" s="6">
        <f t="shared" si="46"/>
        <v>5.4618217532258199E-2</v>
      </c>
      <c r="N326" s="6">
        <f t="shared" si="46"/>
        <v>0.54420675087369041</v>
      </c>
      <c r="O326" s="6">
        <f t="shared" si="46"/>
        <v>1.4238223600814826E-2</v>
      </c>
      <c r="P326" s="6">
        <f t="shared" si="46"/>
        <v>2.2683227856010773E-2</v>
      </c>
      <c r="Q326" s="6">
        <f t="shared" si="46"/>
        <v>2.9619529423018727E-3</v>
      </c>
      <c r="R326" s="6">
        <f t="shared" si="46"/>
        <v>1.8573087054879162E-2</v>
      </c>
      <c r="S326" s="6">
        <f t="shared" si="46"/>
        <v>6.2512802504835468E-3</v>
      </c>
    </row>
    <row r="327" spans="1:19">
      <c r="A327">
        <v>319</v>
      </c>
      <c r="B327">
        <f t="shared" si="40"/>
        <v>-0.82000000000004158</v>
      </c>
      <c r="C327">
        <f t="shared" si="38"/>
        <v>161.43999999999966</v>
      </c>
      <c r="D327" s="10">
        <f>EXP(SUMPRODUCT(LN($F327:$S327),AlturaTRI!$C$24:$P$24)+SUMPRODUCT(LN(1-$F327:$S327),1-AlturaTRI!$C$24:$P$24))</f>
        <v>5.4901846679998699E-18</v>
      </c>
      <c r="E327">
        <f t="shared" si="39"/>
        <v>3.4949687461040605E-4</v>
      </c>
      <c r="F327" s="6">
        <f t="shared" si="46"/>
        <v>1.0274006948336502E-2</v>
      </c>
      <c r="G327" s="6">
        <f t="shared" si="46"/>
        <v>8.4835627377302155E-3</v>
      </c>
      <c r="H327" s="6">
        <f t="shared" si="46"/>
        <v>1.7627320082901514E-2</v>
      </c>
      <c r="I327" s="6">
        <f t="shared" si="46"/>
        <v>1.843422947623026E-2</v>
      </c>
      <c r="J327" s="6">
        <f t="shared" si="46"/>
        <v>1.7245865060285796E-2</v>
      </c>
      <c r="K327" s="6">
        <f t="shared" si="46"/>
        <v>1.1268476831342959E-2</v>
      </c>
      <c r="L327" s="6">
        <f t="shared" si="46"/>
        <v>5.9640922678233829E-2</v>
      </c>
      <c r="M327" s="6">
        <f t="shared" si="46"/>
        <v>5.5583349520184337E-2</v>
      </c>
      <c r="N327" s="6">
        <f t="shared" si="46"/>
        <v>0.55006933506933542</v>
      </c>
      <c r="O327" s="6">
        <f t="shared" si="46"/>
        <v>1.4564304741639002E-2</v>
      </c>
      <c r="P327" s="6">
        <f t="shared" si="46"/>
        <v>2.3136144803017497E-2</v>
      </c>
      <c r="Q327" s="6">
        <f t="shared" si="46"/>
        <v>3.0393531383952829E-3</v>
      </c>
      <c r="R327" s="6">
        <f t="shared" si="46"/>
        <v>1.8857391867174351E-2</v>
      </c>
      <c r="S327" s="6">
        <f t="shared" si="46"/>
        <v>6.4023706340735499E-3</v>
      </c>
    </row>
    <row r="328" spans="1:19">
      <c r="A328">
        <v>320</v>
      </c>
      <c r="B328">
        <f t="shared" si="40"/>
        <v>-0.81000000000004158</v>
      </c>
      <c r="C328">
        <f t="shared" si="38"/>
        <v>161.51999999999967</v>
      </c>
      <c r="D328" s="10">
        <f>EXP(SUMPRODUCT(LN($F328:$S328),AlturaTRI!$C$24:$P$24)+SUMPRODUCT(LN(1-$F328:$S328),1-AlturaTRI!$C$24:$P$24))</f>
        <v>6.6510584391997292E-18</v>
      </c>
      <c r="E328">
        <f t="shared" si="39"/>
        <v>3.5235691296388078E-4</v>
      </c>
      <c r="F328" s="6">
        <f t="shared" si="46"/>
        <v>1.0471419103372849E-2</v>
      </c>
      <c r="G328" s="6">
        <f t="shared" si="46"/>
        <v>8.6512618924314971E-3</v>
      </c>
      <c r="H328" s="6">
        <f t="shared" si="46"/>
        <v>1.7937023416409376E-2</v>
      </c>
      <c r="I328" s="6">
        <f t="shared" si="46"/>
        <v>1.8695499303166628E-2</v>
      </c>
      <c r="J328" s="6">
        <f t="shared" si="46"/>
        <v>1.7521603130962123E-2</v>
      </c>
      <c r="K328" s="6">
        <f t="shared" si="46"/>
        <v>1.1457902990751697E-2</v>
      </c>
      <c r="L328" s="6">
        <f t="shared" si="46"/>
        <v>6.0926402574394051E-2</v>
      </c>
      <c r="M328" s="6">
        <f t="shared" si="46"/>
        <v>5.6564515481219192E-2</v>
      </c>
      <c r="N328" s="6">
        <f t="shared" si="46"/>
        <v>0.55591804570170722</v>
      </c>
      <c r="O328" s="6">
        <f t="shared" si="46"/>
        <v>1.4897740870894637E-2</v>
      </c>
      <c r="P328" s="6">
        <f t="shared" si="46"/>
        <v>2.3597886802929346E-2</v>
      </c>
      <c r="Q328" s="6">
        <f t="shared" si="46"/>
        <v>3.1187695889909202E-3</v>
      </c>
      <c r="R328" s="6">
        <f t="shared" si="46"/>
        <v>1.9145963734581814E-2</v>
      </c>
      <c r="S328" s="6">
        <f t="shared" si="46"/>
        <v>6.5570887025964419E-3</v>
      </c>
    </row>
    <row r="329" spans="1:19">
      <c r="A329">
        <v>321</v>
      </c>
      <c r="B329">
        <f t="shared" si="40"/>
        <v>-0.80000000000004157</v>
      </c>
      <c r="C329">
        <f t="shared" si="38"/>
        <v>161.59999999999968</v>
      </c>
      <c r="D329" s="10">
        <f>EXP(SUMPRODUCT(LN($F329:$S329),AlturaTRI!$C$24:$P$24)+SUMPRODUCT(LN(1-$F329:$S329),1-AlturaTRI!$C$24:$P$24))</f>
        <v>8.0554782796426844E-18</v>
      </c>
      <c r="E329">
        <f t="shared" si="39"/>
        <v>3.5520483361451072E-4</v>
      </c>
      <c r="F329" s="6">
        <f t="shared" ref="F329:S338" si="47">1/(1+EXP(-1.7*F$2*($B329-F$3)))</f>
        <v>1.0672583573774734E-2</v>
      </c>
      <c r="G329" s="6">
        <f t="shared" si="47"/>
        <v>8.8222465506885804E-3</v>
      </c>
      <c r="H329" s="6">
        <f t="shared" si="47"/>
        <v>1.8252066987284106E-2</v>
      </c>
      <c r="I329" s="6">
        <f t="shared" si="47"/>
        <v>1.8960400599600774E-2</v>
      </c>
      <c r="J329" s="6">
        <f t="shared" si="47"/>
        <v>1.7801670021578633E-2</v>
      </c>
      <c r="K329" s="6">
        <f t="shared" si="47"/>
        <v>1.165047593392309E-2</v>
      </c>
      <c r="L329" s="6">
        <f t="shared" si="47"/>
        <v>6.2237755484686991E-2</v>
      </c>
      <c r="M329" s="6">
        <f t="shared" si="47"/>
        <v>5.756194550611788E-2</v>
      </c>
      <c r="N329" s="6">
        <f t="shared" si="47"/>
        <v>0.56175130097143089</v>
      </c>
      <c r="O329" s="6">
        <f t="shared" si="47"/>
        <v>1.523869266132832E-2</v>
      </c>
      <c r="P329" s="6">
        <f t="shared" si="47"/>
        <v>2.4068617014749182E-2</v>
      </c>
      <c r="Q329" s="6">
        <f t="shared" si="47"/>
        <v>3.2002544820769396E-3</v>
      </c>
      <c r="R329" s="6">
        <f t="shared" si="47"/>
        <v>1.9438864083076546E-2</v>
      </c>
      <c r="S329" s="6">
        <f t="shared" si="47"/>
        <v>6.7155203785102821E-3</v>
      </c>
    </row>
    <row r="330" spans="1:19">
      <c r="A330">
        <v>322</v>
      </c>
      <c r="B330">
        <f t="shared" si="40"/>
        <v>-0.79000000000004156</v>
      </c>
      <c r="C330">
        <f t="shared" ref="C330:C393" si="48">B330*$B$3+$B$2</f>
        <v>161.67999999999967</v>
      </c>
      <c r="D330" s="10">
        <f>EXP(SUMPRODUCT(LN($F330:$S330),AlturaTRI!$C$24:$P$24)+SUMPRODUCT(LN(1-$F330:$S330),1-AlturaTRI!$C$24:$P$24))</f>
        <v>9.7541180293051997E-18</v>
      </c>
      <c r="E330">
        <f t="shared" ref="E330:E393" si="49">1/SQRT(2*PI())*EXP(-(B330^2)/2)/0.4*$B$6</f>
        <v>3.5803996676373823E-4</v>
      </c>
      <c r="F330" s="6">
        <f t="shared" si="47"/>
        <v>1.0877570095555655E-2</v>
      </c>
      <c r="G330" s="6">
        <f t="shared" si="47"/>
        <v>8.9965799038066539E-3</v>
      </c>
      <c r="H330" s="6">
        <f t="shared" si="47"/>
        <v>1.8572539296849069E-2</v>
      </c>
      <c r="I330" s="6">
        <f t="shared" si="47"/>
        <v>1.9228981799890462E-2</v>
      </c>
      <c r="J330" s="6">
        <f t="shared" si="47"/>
        <v>1.8086131118160636E-2</v>
      </c>
      <c r="K330" s="6">
        <f t="shared" si="47"/>
        <v>1.1846246664362712E-2</v>
      </c>
      <c r="L330" s="6">
        <f t="shared" si="47"/>
        <v>6.3575422539032533E-2</v>
      </c>
      <c r="M330" s="6">
        <f t="shared" si="47"/>
        <v>5.8575871695169354E-2</v>
      </c>
      <c r="N330" s="6">
        <f t="shared" si="47"/>
        <v>0.56756753605449273</v>
      </c>
      <c r="O330" s="6">
        <f t="shared" si="47"/>
        <v>1.5587324053945688E-2</v>
      </c>
      <c r="P330" s="6">
        <f t="shared" si="47"/>
        <v>2.4548501259767513E-2</v>
      </c>
      <c r="Q330" s="6">
        <f t="shared" si="47"/>
        <v>3.2838613387306697E-3</v>
      </c>
      <c r="R330" s="6">
        <f t="shared" si="47"/>
        <v>1.97361551422276E-2</v>
      </c>
      <c r="S330" s="6">
        <f t="shared" si="47"/>
        <v>6.8777535617532354E-3</v>
      </c>
    </row>
    <row r="331" spans="1:19">
      <c r="A331">
        <v>323</v>
      </c>
      <c r="B331">
        <f t="shared" ref="B331:B394" si="50">B330+0.01</f>
        <v>-0.78000000000004155</v>
      </c>
      <c r="C331">
        <f t="shared" si="48"/>
        <v>161.75999999999968</v>
      </c>
      <c r="D331" s="10">
        <f>EXP(SUMPRODUCT(LN($F331:$S331),AlturaTRI!$C$24:$P$24)+SUMPRODUCT(LN(1-$F331:$S331),1-AlturaTRI!$C$24:$P$24))</f>
        <v>1.1808103305697332E-17</v>
      </c>
      <c r="E331">
        <f t="shared" si="49"/>
        <v>3.608616410846729E-4</v>
      </c>
      <c r="F331" s="6">
        <f t="shared" si="47"/>
        <v>1.108644963926683E-2</v>
      </c>
      <c r="G331" s="6">
        <f t="shared" si="47"/>
        <v>9.1743263115079618E-3</v>
      </c>
      <c r="H331" s="6">
        <f t="shared" si="47"/>
        <v>1.8898530186332377E-2</v>
      </c>
      <c r="I331" s="6">
        <f t="shared" si="47"/>
        <v>1.950129192618022E-2</v>
      </c>
      <c r="J331" s="6">
        <f t="shared" si="47"/>
        <v>1.8375052711547352E-2</v>
      </c>
      <c r="K331" s="6">
        <f t="shared" si="47"/>
        <v>1.2045266969173692E-2</v>
      </c>
      <c r="L331" s="6">
        <f t="shared" si="47"/>
        <v>6.4939848925967603E-2</v>
      </c>
      <c r="M331" s="6">
        <f t="shared" si="47"/>
        <v>5.9606528126762023E-2</v>
      </c>
      <c r="N331" s="6">
        <f t="shared" si="47"/>
        <v>0.57336520474253505</v>
      </c>
      <c r="O331" s="6">
        <f t="shared" si="47"/>
        <v>1.5943802313213528E-2</v>
      </c>
      <c r="P331" s="6">
        <f t="shared" si="47"/>
        <v>2.5037708050513367E-2</v>
      </c>
      <c r="Q331" s="6">
        <f t="shared" si="47"/>
        <v>3.3696450462315716E-3</v>
      </c>
      <c r="R331" s="6">
        <f t="shared" si="47"/>
        <v>2.0037899953194861E-2</v>
      </c>
      <c r="S331" s="6">
        <f t="shared" si="47"/>
        <v>7.0438781724290666E-3</v>
      </c>
    </row>
    <row r="332" spans="1:19">
      <c r="A332">
        <v>324</v>
      </c>
      <c r="B332">
        <f t="shared" si="50"/>
        <v>-0.77000000000004154</v>
      </c>
      <c r="C332">
        <f t="shared" si="48"/>
        <v>161.83999999999966</v>
      </c>
      <c r="D332" s="10">
        <f>EXP(SUMPRODUCT(LN($F332:$S332),AlturaTRI!$C$24:$P$24)+SUMPRODUCT(LN(1-$F332:$S332),1-AlturaTRI!$C$24:$P$24))</f>
        <v>1.4291147407253491E-17</v>
      </c>
      <c r="E332">
        <f t="shared" si="49"/>
        <v>3.6366918397947348E-4</v>
      </c>
      <c r="F332" s="6">
        <f t="shared" si="47"/>
        <v>1.1299294429454654E-2</v>
      </c>
      <c r="G332" s="6">
        <f t="shared" si="47"/>
        <v>9.3555513216536049E-3</v>
      </c>
      <c r="H332" s="6">
        <f t="shared" si="47"/>
        <v>1.9230130852612763E-2</v>
      </c>
      <c r="I332" s="6">
        <f t="shared" si="47"/>
        <v>1.9777380593854487E-2</v>
      </c>
      <c r="J332" s="6">
        <f t="shared" si="47"/>
        <v>1.866850200721611E-2</v>
      </c>
      <c r="K332" s="6">
        <f t="shared" si="47"/>
        <v>1.2247589429626841E-2</v>
      </c>
      <c r="L332" s="6">
        <f t="shared" si="47"/>
        <v>6.633148376792633E-2</v>
      </c>
      <c r="M332" s="6">
        <f t="shared" si="47"/>
        <v>6.0654150823620162E-2</v>
      </c>
      <c r="N332" s="6">
        <f t="shared" si="47"/>
        <v>0.57914278104025751</v>
      </c>
      <c r="O332" s="6">
        <f t="shared" si="47"/>
        <v>1.6308298082647995E-2</v>
      </c>
      <c r="P332" s="6">
        <f t="shared" si="47"/>
        <v>2.5536408619381525E-2</v>
      </c>
      <c r="Q332" s="6">
        <f t="shared" si="47"/>
        <v>3.4576618919465816E-3</v>
      </c>
      <c r="R332" s="6">
        <f t="shared" si="47"/>
        <v>2.0344162376722475E-2</v>
      </c>
      <c r="S332" s="6">
        <f t="shared" si="47"/>
        <v>7.2139861942735958E-3</v>
      </c>
    </row>
    <row r="333" spans="1:19">
      <c r="A333">
        <v>325</v>
      </c>
      <c r="B333">
        <f t="shared" si="50"/>
        <v>-0.76000000000004153</v>
      </c>
      <c r="C333">
        <f t="shared" si="48"/>
        <v>161.91999999999967</v>
      </c>
      <c r="D333" s="10">
        <f>EXP(SUMPRODUCT(LN($F333:$S333),AlturaTRI!$C$24:$P$24)+SUMPRODUCT(LN(1-$F333:$S333),1-AlturaTRI!$C$24:$P$24))</f>
        <v>1.7292119450016488E-17</v>
      </c>
      <c r="E333">
        <f t="shared" si="49"/>
        <v>3.6646192183941074E-4</v>
      </c>
      <c r="F333" s="6">
        <f t="shared" si="47"/>
        <v>1.1516177964328998E-2</v>
      </c>
      <c r="G333" s="6">
        <f t="shared" si="47"/>
        <v>9.5403216902213827E-3</v>
      </c>
      <c r="H333" s="6">
        <f t="shared" si="47"/>
        <v>1.9567433863979578E-2</v>
      </c>
      <c r="I333" s="6">
        <f t="shared" si="47"/>
        <v>2.0057298016990081E-2</v>
      </c>
      <c r="J333" s="6">
        <f t="shared" si="47"/>
        <v>1.8966547135120818E-2</v>
      </c>
      <c r="K333" s="6">
        <f t="shared" si="47"/>
        <v>1.2453267431821916E-2</v>
      </c>
      <c r="L333" s="6">
        <f t="shared" si="47"/>
        <v>6.7750779987323331E-2</v>
      </c>
      <c r="M333" s="6">
        <f t="shared" si="47"/>
        <v>6.1718977716642143E-2</v>
      </c>
      <c r="N333" s="6">
        <f t="shared" si="47"/>
        <v>0.58489876071654212</v>
      </c>
      <c r="O333" s="6">
        <f t="shared" si="47"/>
        <v>1.6680985440760944E-2</v>
      </c>
      <c r="P333" s="6">
        <f t="shared" si="47"/>
        <v>2.6044776946899502E-2</v>
      </c>
      <c r="Q333" s="6">
        <f t="shared" si="47"/>
        <v>3.5479695980031893E-3</v>
      </c>
      <c r="R333" s="6">
        <f t="shared" si="47"/>
        <v>2.0655007101125573E-2</v>
      </c>
      <c r="S333" s="6">
        <f t="shared" si="47"/>
        <v>7.3881717189091672E-3</v>
      </c>
    </row>
    <row r="334" spans="1:19">
      <c r="A334">
        <v>326</v>
      </c>
      <c r="B334">
        <f t="shared" si="50"/>
        <v>-0.75000000000004152</v>
      </c>
      <c r="C334">
        <f t="shared" si="48"/>
        <v>161.99999999999966</v>
      </c>
      <c r="D334" s="10">
        <f>EXP(SUMPRODUCT(LN($F334:$S334),AlturaTRI!$C$24:$P$24)+SUMPRODUCT(LN(1-$F334:$S334),1-AlturaTRI!$C$24:$P$24))</f>
        <v>2.0918131300346536E-17</v>
      </c>
      <c r="E334">
        <f t="shared" si="49"/>
        <v>3.6923918030747164E-4</v>
      </c>
      <c r="F334" s="6">
        <f t="shared" si="47"/>
        <v>1.173717503564054E-2</v>
      </c>
      <c r="G334" s="6">
        <f t="shared" si="47"/>
        <v>9.7287054015395315E-3</v>
      </c>
      <c r="H334" s="6">
        <f t="shared" si="47"/>
        <v>1.9910533175898939E-2</v>
      </c>
      <c r="I334" s="6">
        <f t="shared" si="47"/>
        <v>2.0341095013806113E-2</v>
      </c>
      <c r="J334" s="6">
        <f t="shared" si="47"/>
        <v>1.926925715954133E-2</v>
      </c>
      <c r="K334" s="6">
        <f t="shared" si="47"/>
        <v>1.2662355177438842E-2</v>
      </c>
      <c r="L334" s="6">
        <f t="shared" si="47"/>
        <v>6.9198194163141866E-2</v>
      </c>
      <c r="M334" s="6">
        <f t="shared" si="47"/>
        <v>6.2801248606269316E-2</v>
      </c>
      <c r="N334" s="6">
        <f t="shared" si="47"/>
        <v>0.59063166280609658</v>
      </c>
      <c r="O334" s="6">
        <f t="shared" si="47"/>
        <v>1.7062041957334712E-2</v>
      </c>
      <c r="P334" s="6">
        <f t="shared" si="47"/>
        <v>2.6562989789595995E-2</v>
      </c>
      <c r="Q334" s="6">
        <f t="shared" si="47"/>
        <v>3.640627356765696E-3</v>
      </c>
      <c r="R334" s="6">
        <f t="shared" si="47"/>
        <v>2.097049965026684E-2</v>
      </c>
      <c r="S334" s="6">
        <f t="shared" si="47"/>
        <v>7.5665309908937326E-3</v>
      </c>
    </row>
    <row r="335" spans="1:19">
      <c r="A335">
        <v>327</v>
      </c>
      <c r="B335">
        <f t="shared" si="50"/>
        <v>-0.74000000000004151</v>
      </c>
      <c r="C335">
        <f t="shared" si="48"/>
        <v>162.07999999999967</v>
      </c>
      <c r="D335" s="10">
        <f>EXP(SUMPRODUCT(LN($F335:$S335),AlturaTRI!$C$24:$P$24)+SUMPRODUCT(LN(1-$F335:$S335),1-AlturaTRI!$C$24:$P$24))</f>
        <v>2.5298247010380726E-17</v>
      </c>
      <c r="E335">
        <f t="shared" si="49"/>
        <v>3.7200028454337068E-4</v>
      </c>
      <c r="F335" s="6">
        <f t="shared" si="47"/>
        <v>1.1962361748765148E-2</v>
      </c>
      <c r="G335" s="6">
        <f t="shared" si="47"/>
        <v>9.9207716887762636E-3</v>
      </c>
      <c r="H335" s="6">
        <f t="shared" si="47"/>
        <v>2.0259524146777851E-2</v>
      </c>
      <c r="I335" s="6">
        <f t="shared" si="47"/>
        <v>2.0628823012109526E-2</v>
      </c>
      <c r="J335" s="6">
        <f t="shared" si="47"/>
        <v>1.9576702088939475E-2</v>
      </c>
      <c r="K335" s="6">
        <f t="shared" si="47"/>
        <v>1.287490769457759E-2</v>
      </c>
      <c r="L335" s="6">
        <f t="shared" si="47"/>
        <v>7.0674186377728848E-2</v>
      </c>
      <c r="M335" s="6">
        <f t="shared" si="47"/>
        <v>6.3901205121316446E-2</v>
      </c>
      <c r="N335" s="6">
        <f t="shared" si="47"/>
        <v>0.59634003105859879</v>
      </c>
      <c r="O335" s="6">
        <f t="shared" si="47"/>
        <v>1.7451648749993283E-2</v>
      </c>
      <c r="P335" s="6">
        <f t="shared" si="47"/>
        <v>2.7091226707431248E-2</v>
      </c>
      <c r="Q335" s="6">
        <f t="shared" si="47"/>
        <v>3.7356958671302667E-3</v>
      </c>
      <c r="R335" s="6">
        <f t="shared" si="47"/>
        <v>2.1290706391519063E-2</v>
      </c>
      <c r="S335" s="6">
        <f t="shared" si="47"/>
        <v>7.7491624535707907E-3</v>
      </c>
    </row>
    <row r="336" spans="1:19">
      <c r="A336">
        <v>328</v>
      </c>
      <c r="B336">
        <f t="shared" si="50"/>
        <v>-0.7300000000000415</v>
      </c>
      <c r="C336">
        <f t="shared" si="48"/>
        <v>162.15999999999966</v>
      </c>
      <c r="D336" s="10">
        <f>EXP(SUMPRODUCT(LN($F336:$S336),AlturaTRI!$C$24:$P$24)+SUMPRODUCT(LN(1-$F336:$S336),1-AlturaTRI!$C$24:$P$24))</f>
        <v>3.058793896200337E-17</v>
      </c>
      <c r="E336">
        <f t="shared" si="49"/>
        <v>3.7474455949082481E-4</v>
      </c>
      <c r="F336" s="6">
        <f t="shared" si="47"/>
        <v>1.2191815542992606E-2</v>
      </c>
      <c r="G336" s="6">
        <f t="shared" si="47"/>
        <v>1.0116591054684742E-2</v>
      </c>
      <c r="H336" s="6">
        <f t="shared" si="47"/>
        <v>2.0614503553717484E-2</v>
      </c>
      <c r="I336" s="6">
        <f t="shared" si="47"/>
        <v>2.0920534054733902E-2</v>
      </c>
      <c r="J336" s="6">
        <f t="shared" si="47"/>
        <v>1.9888952885817563E-2</v>
      </c>
      <c r="K336" s="6">
        <f t="shared" si="47"/>
        <v>1.3090980848685227E-2</v>
      </c>
      <c r="L336" s="6">
        <f t="shared" si="47"/>
        <v>7.2179220053498097E-2</v>
      </c>
      <c r="M336" s="6">
        <f t="shared" si="47"/>
        <v>6.5019090675190308E-2</v>
      </c>
      <c r="N336" s="6">
        <f t="shared" si="47"/>
        <v>0.60202243533252997</v>
      </c>
      <c r="O336" s="6">
        <f t="shared" si="47"/>
        <v>1.784999054103548E-2</v>
      </c>
      <c r="P336" s="6">
        <f t="shared" si="47"/>
        <v>2.7629670090748001E-2</v>
      </c>
      <c r="Q336" s="6">
        <f t="shared" si="47"/>
        <v>3.8332373716544435E-3</v>
      </c>
      <c r="R336" s="6">
        <f t="shared" si="47"/>
        <v>2.1615694543709995E-2</v>
      </c>
      <c r="S336" s="6">
        <f t="shared" si="47"/>
        <v>7.9361667957259692E-3</v>
      </c>
    </row>
    <row r="337" spans="1:19">
      <c r="A337">
        <v>329</v>
      </c>
      <c r="B337">
        <f t="shared" si="50"/>
        <v>-0.7200000000000415</v>
      </c>
      <c r="C337">
        <f t="shared" si="48"/>
        <v>162.23999999999967</v>
      </c>
      <c r="D337" s="10">
        <f>EXP(SUMPRODUCT(LN($F337:$S337),AlturaTRI!$C$24:$P$24)+SUMPRODUCT(LN(1-$F337:$S337),1-AlturaTRI!$C$24:$P$24))</f>
        <v>3.697443942734295E-17</v>
      </c>
      <c r="E337">
        <f t="shared" si="49"/>
        <v>3.7747133014694878E-4</v>
      </c>
      <c r="F337" s="6">
        <f t="shared" si="47"/>
        <v>1.2425615212017465E-2</v>
      </c>
      <c r="G337" s="6">
        <f t="shared" si="47"/>
        <v>1.0316235292602708E-2</v>
      </c>
      <c r="H337" s="6">
        <f t="shared" si="47"/>
        <v>2.0975569608246692E-2</v>
      </c>
      <c r="I337" s="6">
        <f t="shared" si="47"/>
        <v>2.1216280804969529E-2</v>
      </c>
      <c r="J337" s="6">
        <f t="shared" si="47"/>
        <v>2.0206081476575183E-2</v>
      </c>
      <c r="K337" s="6">
        <f t="shared" si="47"/>
        <v>1.3310631353568693E-2</v>
      </c>
      <c r="L337" s="6">
        <f t="shared" si="47"/>
        <v>7.3713761779243436E-2</v>
      </c>
      <c r="M337" s="6">
        <f t="shared" si="47"/>
        <v>6.6155150419426947E-2</v>
      </c>
      <c r="N337" s="6">
        <f t="shared" si="47"/>
        <v>0.60767747293108976</v>
      </c>
      <c r="O337" s="6">
        <f t="shared" si="47"/>
        <v>1.8257255714493995E-2</v>
      </c>
      <c r="P337" s="6">
        <f t="shared" si="47"/>
        <v>2.8178505186699725E-2</v>
      </c>
      <c r="Q337" s="6">
        <f t="shared" si="47"/>
        <v>3.9333156945369936E-3</v>
      </c>
      <c r="R337" s="6">
        <f t="shared" si="47"/>
        <v>2.1945532185045361E-2</v>
      </c>
      <c r="S337" s="6">
        <f t="shared" si="47"/>
        <v>8.1276469990556478E-3</v>
      </c>
    </row>
    <row r="338" spans="1:19">
      <c r="A338">
        <v>330</v>
      </c>
      <c r="B338">
        <f t="shared" si="50"/>
        <v>-0.71000000000004149</v>
      </c>
      <c r="C338">
        <f t="shared" si="48"/>
        <v>162.31999999999968</v>
      </c>
      <c r="D338" s="10">
        <f>EXP(SUMPRODUCT(LN($F338:$S338),AlturaTRI!$C$24:$P$24)+SUMPRODUCT(LN(1-$F338:$S338),1-AlturaTRI!$C$24:$P$24))</f>
        <v>4.4683165530844548E-17</v>
      </c>
      <c r="E338">
        <f t="shared" si="49"/>
        <v>3.8017992183362448E-4</v>
      </c>
      <c r="F338" s="6">
        <f t="shared" si="47"/>
        <v>1.2663840924628836E-2</v>
      </c>
      <c r="G338" s="6">
        <f t="shared" si="47"/>
        <v>1.0519777507706114E-2</v>
      </c>
      <c r="H338" s="6">
        <f t="shared" si="47"/>
        <v>2.134282197202643E-2</v>
      </c>
      <c r="I338" s="6">
        <f t="shared" si="47"/>
        <v>2.1516116551982423E-2</v>
      </c>
      <c r="J338" s="6">
        <f t="shared" si="47"/>
        <v>2.0528160761359819E-2</v>
      </c>
      <c r="K338" s="6">
        <f t="shared" si="47"/>
        <v>1.3533916782491745E-2</v>
      </c>
      <c r="L338" s="6">
        <f t="shared" si="47"/>
        <v>7.5278281125764776E-2</v>
      </c>
      <c r="M338" s="6">
        <f t="shared" si="47"/>
        <v>6.730963119447346E-2</v>
      </c>
      <c r="N338" s="6">
        <f t="shared" si="47"/>
        <v>0.613303769877802</v>
      </c>
      <c r="O338" s="6">
        <f t="shared" si="47"/>
        <v>1.8673636373381177E-2</v>
      </c>
      <c r="P338" s="6">
        <f t="shared" si="47"/>
        <v>2.8737920125111747E-2</v>
      </c>
      <c r="Q338" s="6">
        <f t="shared" si="47"/>
        <v>4.0359962804640877E-3</v>
      </c>
      <c r="R338" s="6">
        <f t="shared" si="47"/>
        <v>2.2280288261006153E-2</v>
      </c>
      <c r="S338" s="6">
        <f t="shared" si="47"/>
        <v>8.3237083864523935E-3</v>
      </c>
    </row>
    <row r="339" spans="1:19">
      <c r="A339">
        <v>331</v>
      </c>
      <c r="B339">
        <f t="shared" si="50"/>
        <v>-0.70000000000004148</v>
      </c>
      <c r="C339">
        <f t="shared" si="48"/>
        <v>162.39999999999966</v>
      </c>
      <c r="D339" s="10">
        <f>EXP(SUMPRODUCT(LN($F339:$S339),AlturaTRI!$C$24:$P$24)+SUMPRODUCT(LN(1-$F339:$S339),1-AlturaTRI!$C$24:$P$24))</f>
        <v>5.3985430567993793E-17</v>
      </c>
      <c r="E339">
        <f t="shared" si="49"/>
        <v>3.8286966047069542E-4</v>
      </c>
      <c r="F339" s="6">
        <f t="shared" ref="F339:S348" si="51">1/(1+EXP(-1.7*F$2*($B339-F$3)))</f>
        <v>1.2906574245596216E-2</v>
      </c>
      <c r="G339" s="6">
        <f t="shared" si="51"/>
        <v>1.0727292138515627E-2</v>
      </c>
      <c r="H339" s="6">
        <f t="shared" si="51"/>
        <v>2.171636177251517E-2</v>
      </c>
      <c r="I339" s="6">
        <f t="shared" si="51"/>
        <v>2.1820095216220088E-2</v>
      </c>
      <c r="J339" s="6">
        <f t="shared" si="51"/>
        <v>2.0855264623906487E-2</v>
      </c>
      <c r="K339" s="6">
        <f t="shared" si="51"/>
        <v>1.3760895579354237E-2</v>
      </c>
      <c r="L339" s="6">
        <f t="shared" si="51"/>
        <v>7.6873250450511868E-2</v>
      </c>
      <c r="M339" s="6">
        <f t="shared" si="51"/>
        <v>6.8482781477644181E-2</v>
      </c>
      <c r="N339" s="6">
        <f t="shared" si="51"/>
        <v>0.61889998212964492</v>
      </c>
      <c r="O339" s="6">
        <f t="shared" si="51"/>
        <v>1.9099328397080201E-2</v>
      </c>
      <c r="P339" s="6">
        <f t="shared" si="51"/>
        <v>2.9308105943728555E-2</v>
      </c>
      <c r="Q339" s="6">
        <f t="shared" si="51"/>
        <v>4.1413462343377946E-3</v>
      </c>
      <c r="R339" s="6">
        <f t="shared" si="51"/>
        <v>2.2620032592215827E-2</v>
      </c>
      <c r="S339" s="6">
        <f t="shared" si="51"/>
        <v>8.5244586711114671E-3</v>
      </c>
    </row>
    <row r="340" spans="1:19">
      <c r="A340">
        <v>332</v>
      </c>
      <c r="B340">
        <f t="shared" si="50"/>
        <v>-0.69000000000004147</v>
      </c>
      <c r="C340">
        <f t="shared" si="48"/>
        <v>162.47999999999968</v>
      </c>
      <c r="D340" s="10">
        <f>EXP(SUMPRODUCT(LN($F340:$S340),AlturaTRI!$C$24:$P$24)+SUMPRODUCT(LN(1-$F340:$S340),1-AlturaTRI!$C$24:$P$24))</f>
        <v>6.5207696390975335E-17</v>
      </c>
      <c r="E340">
        <f t="shared" si="49"/>
        <v>3.855398728508354E-4</v>
      </c>
      <c r="F340" s="6">
        <f t="shared" si="51"/>
        <v>1.315389815674755E-2</v>
      </c>
      <c r="G340" s="6">
        <f t="shared" si="51"/>
        <v>1.0938854978654889E-2</v>
      </c>
      <c r="H340" s="6">
        <f t="shared" si="51"/>
        <v>2.2096291618585021E-2</v>
      </c>
      <c r="I340" s="6">
        <f t="shared" si="51"/>
        <v>2.2128271354801544E-2</v>
      </c>
      <c r="J340" s="6">
        <f t="shared" si="51"/>
        <v>2.1187467941361639E-2</v>
      </c>
      <c r="K340" s="6">
        <f t="shared" si="51"/>
        <v>1.3991627069951901E-2</v>
      </c>
      <c r="L340" s="6">
        <f t="shared" si="51"/>
        <v>7.849914469095351E-2</v>
      </c>
      <c r="M340" s="6">
        <f t="shared" si="51"/>
        <v>6.9674851328176565E-2</v>
      </c>
      <c r="N340" s="6">
        <f t="shared" si="51"/>
        <v>0.62446479672576238</v>
      </c>
      <c r="O340" s="6">
        <f t="shared" si="51"/>
        <v>1.9534531498837798E-2</v>
      </c>
      <c r="P340" s="6">
        <f t="shared" si="51"/>
        <v>2.9889256612798922E-2</v>
      </c>
      <c r="Q340" s="6">
        <f t="shared" si="51"/>
        <v>4.249434361903049E-3</v>
      </c>
      <c r="R340" s="6">
        <f t="shared" si="51"/>
        <v>2.2964835882272955E-2</v>
      </c>
      <c r="S340" s="6">
        <f t="shared" si="51"/>
        <v>8.7300080064621165E-3</v>
      </c>
    </row>
    <row r="341" spans="1:19">
      <c r="A341">
        <v>333</v>
      </c>
      <c r="B341">
        <f t="shared" si="50"/>
        <v>-0.68000000000004146</v>
      </c>
      <c r="C341">
        <f t="shared" si="48"/>
        <v>162.55999999999966</v>
      </c>
      <c r="D341" s="10">
        <f>EXP(SUMPRODUCT(LN($F341:$S341),AlturaTRI!$C$24:$P$24)+SUMPRODUCT(LN(1-$F341:$S341),1-AlturaTRI!$C$24:$P$24))</f>
        <v>7.8742671410623961E-17</v>
      </c>
      <c r="E341">
        <f t="shared" si="49"/>
        <v>3.8818988691593777E-4</v>
      </c>
      <c r="F341" s="6">
        <f t="shared" si="51"/>
        <v>1.3405897078236105E-2</v>
      </c>
      <c r="G341" s="6">
        <f t="shared" si="51"/>
        <v>1.1154543198858755E-2</v>
      </c>
      <c r="H341" s="6">
        <f t="shared" si="51"/>
        <v>2.2482715616077949E-2</v>
      </c>
      <c r="I341" s="6">
        <f t="shared" si="51"/>
        <v>2.2440700166889177E-2</v>
      </c>
      <c r="J341" s="6">
        <f t="shared" si="51"/>
        <v>2.1524846594086183E-2</v>
      </c>
      <c r="K341" s="6">
        <f t="shared" si="51"/>
        <v>1.4226171473314632E-2</v>
      </c>
      <c r="L341" s="6">
        <f t="shared" si="51"/>
        <v>8.0156441146383178E-2</v>
      </c>
      <c r="M341" s="6">
        <f t="shared" si="51"/>
        <v>7.0886092329316253E-2</v>
      </c>
      <c r="N341" s="6">
        <f t="shared" si="51"/>
        <v>0.62999693287004754</v>
      </c>
      <c r="O341" s="6">
        <f t="shared" si="51"/>
        <v>1.9979449283311704E-2</v>
      </c>
      <c r="P341" s="6">
        <f t="shared" si="51"/>
        <v>3.0481569058948957E-2</v>
      </c>
      <c r="Q341" s="6">
        <f t="shared" si="51"/>
        <v>4.3603312112892737E-3</v>
      </c>
      <c r="R341" s="6">
        <f t="shared" si="51"/>
        <v>2.3314769725544766E-2</v>
      </c>
      <c r="S341" s="6">
        <f t="shared" si="51"/>
        <v>8.9404690369267598E-3</v>
      </c>
    </row>
    <row r="342" spans="1:19">
      <c r="A342">
        <v>334</v>
      </c>
      <c r="B342">
        <f t="shared" si="50"/>
        <v>-0.67000000000004145</v>
      </c>
      <c r="C342">
        <f t="shared" si="48"/>
        <v>162.63999999999967</v>
      </c>
      <c r="D342" s="10">
        <f>EXP(SUMPRODUCT(LN($F342:$S342),AlturaTRI!$C$24:$P$24)+SUMPRODUCT(LN(1-$F342:$S342),1-AlturaTRI!$C$24:$P$24))</f>
        <v>9.5062618230541609E-17</v>
      </c>
      <c r="E342">
        <f t="shared" si="49"/>
        <v>3.908190320348691E-4</v>
      </c>
      <c r="F342" s="6">
        <f t="shared" si="51"/>
        <v>1.3662656889991796E-2</v>
      </c>
      <c r="G342" s="6">
        <f t="shared" si="51"/>
        <v>1.1374435369229862E-2</v>
      </c>
      <c r="H342" s="6">
        <f t="shared" si="51"/>
        <v>2.2875739383291054E-2</v>
      </c>
      <c r="I342" s="6">
        <f t="shared" si="51"/>
        <v>2.2757437499039867E-2</v>
      </c>
      <c r="J342" s="6">
        <f t="shared" si="51"/>
        <v>2.1867477475432509E-2</v>
      </c>
      <c r="K342" s="6">
        <f t="shared" si="51"/>
        <v>1.4464589913121256E-2</v>
      </c>
      <c r="L342" s="6">
        <f t="shared" si="51"/>
        <v>8.1845619247877116E-2</v>
      </c>
      <c r="M342" s="6">
        <f t="shared" si="51"/>
        <v>7.211675752735737E-2</v>
      </c>
      <c r="N342" s="6">
        <f t="shared" si="51"/>
        <v>0.63549514294611897</v>
      </c>
      <c r="O342" s="6">
        <f t="shared" si="51"/>
        <v>2.0434289304123401E-2</v>
      </c>
      <c r="P342" s="6">
        <f t="shared" si="51"/>
        <v>3.1085243188290756E-2</v>
      </c>
      <c r="Q342" s="6">
        <f t="shared" si="51"/>
        <v>4.474109115482996E-3</v>
      </c>
      <c r="R342" s="6">
        <f t="shared" si="51"/>
        <v>2.3669906614917035E-2</v>
      </c>
      <c r="S342" s="6">
        <f t="shared" si="51"/>
        <v>9.1559569495103018E-3</v>
      </c>
    </row>
    <row r="343" spans="1:19">
      <c r="A343">
        <v>335</v>
      </c>
      <c r="B343">
        <f t="shared" si="50"/>
        <v>-0.66000000000004144</v>
      </c>
      <c r="C343">
        <f t="shared" si="48"/>
        <v>162.71999999999966</v>
      </c>
      <c r="D343" s="10">
        <f>EXP(SUMPRODUCT(LN($F343:$S343),AlturaTRI!$C$24:$P$24)+SUMPRODUCT(LN(1-$F343:$S343),1-AlturaTRI!$C$24:$P$24))</f>
        <v>1.1473530585694566E-16</v>
      </c>
      <c r="E343">
        <f t="shared" si="49"/>
        <v>3.9342663928243043E-4</v>
      </c>
      <c r="F343" s="6">
        <f t="shared" si="51"/>
        <v>1.39242649533528E-2</v>
      </c>
      <c r="G343" s="6">
        <f t="shared" si="51"/>
        <v>1.1598611481741612E-2</v>
      </c>
      <c r="H343" s="6">
        <f t="shared" si="51"/>
        <v>2.3275470066379349E-2</v>
      </c>
      <c r="I343" s="6">
        <f t="shared" si="51"/>
        <v>2.3078539850532723E-2</v>
      </c>
      <c r="J343" s="6">
        <f t="shared" si="51"/>
        <v>2.2215438501490097E-2</v>
      </c>
      <c r="K343" s="6">
        <f t="shared" si="51"/>
        <v>1.4706944429188485E-2</v>
      </c>
      <c r="L343" s="6">
        <f t="shared" si="51"/>
        <v>8.3567160316125655E-2</v>
      </c>
      <c r="M343" s="6">
        <f t="shared" si="51"/>
        <v>7.336710136756687E-2</v>
      </c>
      <c r="N343" s="6">
        <f t="shared" si="51"/>
        <v>0.64095821346344861</v>
      </c>
      <c r="O343" s="6">
        <f t="shared" si="51"/>
        <v>2.0899263121363917E-2</v>
      </c>
      <c r="P343" s="6">
        <f t="shared" si="51"/>
        <v>3.1700481908713052E-2</v>
      </c>
      <c r="Q343" s="6">
        <f t="shared" si="51"/>
        <v>4.5908422357476214E-3</v>
      </c>
      <c r="R343" s="6">
        <f t="shared" si="51"/>
        <v>2.4030319949495189E-2</v>
      </c>
      <c r="S343" s="6">
        <f t="shared" si="51"/>
        <v>9.3765895262214391E-3</v>
      </c>
    </row>
    <row r="344" spans="1:19">
      <c r="A344">
        <v>336</v>
      </c>
      <c r="B344">
        <f t="shared" si="50"/>
        <v>-0.65000000000004143</v>
      </c>
      <c r="C344">
        <f t="shared" si="48"/>
        <v>162.79999999999967</v>
      </c>
      <c r="D344" s="10">
        <f>EXP(SUMPRODUCT(LN($F344:$S344),AlturaTRI!$C$24:$P$24)+SUMPRODUCT(LN(1-$F344:$S344),1-AlturaTRI!$C$24:$P$24))</f>
        <v>1.3844312599451647E-16</v>
      </c>
      <c r="E344">
        <f t="shared" si="49"/>
        <v>3.9601204171936576E-4</v>
      </c>
      <c r="F344" s="6">
        <f t="shared" si="51"/>
        <v>1.4190810132872335E-2</v>
      </c>
      <c r="G344" s="6">
        <f t="shared" si="51"/>
        <v>1.1827152972985007E-2</v>
      </c>
      <c r="H344" s="6">
        <f t="shared" si="51"/>
        <v>2.3682016354663802E-2</v>
      </c>
      <c r="I344" s="6">
        <f t="shared" si="51"/>
        <v>2.3404064378670916E-2</v>
      </c>
      <c r="J344" s="6">
        <f t="shared" si="51"/>
        <v>2.2568808620793773E-2</v>
      </c>
      <c r="K344" s="6">
        <f t="shared" si="51"/>
        <v>1.49532979890316E-2</v>
      </c>
      <c r="L344" s="6">
        <f t="shared" si="51"/>
        <v>8.5321547306865586E-2</v>
      </c>
      <c r="M344" s="6">
        <f t="shared" si="51"/>
        <v>7.4637379626919798E-2</v>
      </c>
      <c r="N344" s="6">
        <f t="shared" si="51"/>
        <v>0.6463849659336286</v>
      </c>
      <c r="O344" s="6">
        <f t="shared" si="51"/>
        <v>2.1374586358996923E-2</v>
      </c>
      <c r="P344" s="6">
        <f t="shared" si="51"/>
        <v>3.2327491151297495E-2</v>
      </c>
      <c r="Q344" s="6">
        <f t="shared" si="51"/>
        <v>4.7106066060067908E-3</v>
      </c>
      <c r="R344" s="6">
        <f t="shared" si="51"/>
        <v>2.4396084042251815E-2</v>
      </c>
      <c r="S344" s="6">
        <f t="shared" si="51"/>
        <v>9.602487197326582E-3</v>
      </c>
    </row>
    <row r="345" spans="1:19">
      <c r="A345">
        <v>337</v>
      </c>
      <c r="B345">
        <f t="shared" si="50"/>
        <v>-0.64000000000004142</v>
      </c>
      <c r="C345">
        <f t="shared" si="48"/>
        <v>162.87999999999965</v>
      </c>
      <c r="D345" s="10">
        <f>EXP(SUMPRODUCT(LN($F345:$S345),AlturaTRI!$C$24:$P$24)+SUMPRODUCT(LN(1-$F345:$S345),1-AlturaTRI!$C$24:$P$24))</f>
        <v>1.6700599372930062E-16</v>
      </c>
      <c r="E345">
        <f t="shared" si="49"/>
        <v>3.9857457467325685E-4</v>
      </c>
      <c r="F345" s="6">
        <f t="shared" si="51"/>
        <v>1.4462382818295856E-2</v>
      </c>
      <c r="G345" s="6">
        <f t="shared" si="51"/>
        <v>1.2060142747156813E-2</v>
      </c>
      <c r="H345" s="6">
        <f t="shared" si="51"/>
        <v>2.4095488495832436E-2</v>
      </c>
      <c r="I345" s="6">
        <f t="shared" si="51"/>
        <v>2.3734068904054422E-2</v>
      </c>
      <c r="J345" s="6">
        <f t="shared" si="51"/>
        <v>2.2927667823989112E-2</v>
      </c>
      <c r="K345" s="6">
        <f t="shared" si="51"/>
        <v>1.5203714499494456E-2</v>
      </c>
      <c r="L345" s="6">
        <f t="shared" si="51"/>
        <v>8.7109264543649201E-2</v>
      </c>
      <c r="M345" s="6">
        <f t="shared" si="51"/>
        <v>7.5927849343574938E-2</v>
      </c>
      <c r="N345" s="6">
        <f t="shared" si="51"/>
        <v>0.65177425767600494</v>
      </c>
      <c r="O345" s="6">
        <f t="shared" si="51"/>
        <v>2.1860478762100993E-2</v>
      </c>
      <c r="P345" s="6">
        <f t="shared" si="51"/>
        <v>3.2966479890803119E-2</v>
      </c>
      <c r="Q345" s="6">
        <f t="shared" si="51"/>
        <v>4.8334801782075375E-3</v>
      </c>
      <c r="R345" s="6">
        <f t="shared" si="51"/>
        <v>2.4767274127615018E-2</v>
      </c>
      <c r="S345" s="6">
        <f t="shared" si="51"/>
        <v>9.8337730954367406E-3</v>
      </c>
    </row>
    <row r="346" spans="1:19">
      <c r="A346">
        <v>338</v>
      </c>
      <c r="B346">
        <f t="shared" si="50"/>
        <v>-0.63000000000004142</v>
      </c>
      <c r="C346">
        <f t="shared" si="48"/>
        <v>162.95999999999967</v>
      </c>
      <c r="D346" s="10">
        <f>EXP(SUMPRODUCT(LN($F346:$S346),AlturaTRI!$C$24:$P$24)+SUMPRODUCT(LN(1-$F346:$S346),1-AlturaTRI!$C$24:$P$24))</f>
        <v>2.0140877298184842E-16</v>
      </c>
      <c r="E346">
        <f t="shared" si="49"/>
        <v>4.0111357602014074E-4</v>
      </c>
      <c r="F346" s="6">
        <f t="shared" si="51"/>
        <v>1.4739074946702823E-2</v>
      </c>
      <c r="G346" s="6">
        <f t="shared" si="51"/>
        <v>1.2297665199286014E-2</v>
      </c>
      <c r="H346" s="6">
        <f t="shared" si="51"/>
        <v>2.451599831102132E-2</v>
      </c>
      <c r="I346" s="6">
        <f t="shared" si="51"/>
        <v>2.4068611915821048E-2</v>
      </c>
      <c r="J346" s="6">
        <f t="shared" si="51"/>
        <v>2.3292097153448744E-2</v>
      </c>
      <c r="K346" s="6">
        <f t="shared" si="51"/>
        <v>1.5458258818446095E-2</v>
      </c>
      <c r="L346" s="6">
        <f t="shared" si="51"/>
        <v>8.8930797437693276E-2</v>
      </c>
      <c r="M346" s="6">
        <f t="shared" si="51"/>
        <v>7.7238768743018729E-2</v>
      </c>
      <c r="N346" s="6">
        <f t="shared" si="51"/>
        <v>0.65712498255212914</v>
      </c>
      <c r="O346" s="6">
        <f t="shared" si="51"/>
        <v>2.2357164253888742E-2</v>
      </c>
      <c r="P346" s="6">
        <f t="shared" si="51"/>
        <v>3.3617660165158859E-2</v>
      </c>
      <c r="Q346" s="6">
        <f t="shared" si="51"/>
        <v>4.95954286867959E-3</v>
      </c>
      <c r="R346" s="6">
        <f t="shared" si="51"/>
        <v>2.5143966368992701E-2</v>
      </c>
      <c r="S346" s="6">
        <f t="shared" si="51"/>
        <v>1.0070573110426258E-2</v>
      </c>
    </row>
    <row r="347" spans="1:19">
      <c r="A347">
        <v>339</v>
      </c>
      <c r="B347">
        <f t="shared" si="50"/>
        <v>-0.62000000000004141</v>
      </c>
      <c r="C347">
        <f t="shared" si="48"/>
        <v>163.03999999999968</v>
      </c>
      <c r="D347" s="10">
        <f>EXP(SUMPRODUCT(LN($F347:$S347),AlturaTRI!$C$24:$P$24)+SUMPRODUCT(LN(1-$F347:$S347),1-AlturaTRI!$C$24:$P$24))</f>
        <v>2.4283411012523418E-16</v>
      </c>
      <c r="E347">
        <f t="shared" si="49"/>
        <v>4.036283864666857E-4</v>
      </c>
      <c r="F347" s="6">
        <f t="shared" si="51"/>
        <v>1.5020980024807494E-2</v>
      </c>
      <c r="G347" s="6">
        <f t="shared" si="51"/>
        <v>1.253980623869555E-2</v>
      </c>
      <c r="H347" s="6">
        <f t="shared" si="51"/>
        <v>2.494365920976218E-2</v>
      </c>
      <c r="I347" s="6">
        <f t="shared" si="51"/>
        <v>2.4407752576852872E-2</v>
      </c>
      <c r="J347" s="6">
        <f t="shared" si="51"/>
        <v>2.3662178712833323E-2</v>
      </c>
      <c r="K347" s="6">
        <f t="shared" si="51"/>
        <v>1.5716996766541189E-2</v>
      </c>
      <c r="L347" s="6">
        <f t="shared" si="51"/>
        <v>9.0786632194562608E-2</v>
      </c>
      <c r="M347" s="6">
        <f t="shared" si="51"/>
        <v>7.8570397160807867E-2</v>
      </c>
      <c r="N347" s="6">
        <f t="shared" si="51"/>
        <v>0.66243607162871321</v>
      </c>
      <c r="O347" s="6">
        <f t="shared" si="51"/>
        <v>2.2864870992438124E-2</v>
      </c>
      <c r="P347" s="6">
        <f t="shared" si="51"/>
        <v>3.428124709390188E-2</v>
      </c>
      <c r="Q347" s="6">
        <f t="shared" si="51"/>
        <v>5.0888766055070915E-3</v>
      </c>
      <c r="R347" s="6">
        <f t="shared" si="51"/>
        <v>2.5526237866226844E-2</v>
      </c>
      <c r="S347" s="6">
        <f t="shared" si="51"/>
        <v>1.0313015945181896E-2</v>
      </c>
    </row>
    <row r="348" spans="1:19">
      <c r="A348">
        <v>340</v>
      </c>
      <c r="B348">
        <f t="shared" si="50"/>
        <v>-0.6100000000000414</v>
      </c>
      <c r="C348">
        <f t="shared" si="48"/>
        <v>163.11999999999966</v>
      </c>
      <c r="D348" s="10">
        <f>EXP(SUMPRODUCT(LN($F348:$S348),AlturaTRI!$C$24:$P$24)+SUMPRODUCT(LN(1-$F348:$S348),1-AlturaTRI!$C$24:$P$24))</f>
        <v>2.9270172941588275E-16</v>
      </c>
      <c r="E348">
        <f t="shared" si="49"/>
        <v>4.0611834983275827E-4</v>
      </c>
      <c r="F348" s="6">
        <f t="shared" si="51"/>
        <v>1.5308193151412079E-2</v>
      </c>
      <c r="G348" s="6">
        <f t="shared" si="51"/>
        <v>1.2786653312695405E-2</v>
      </c>
      <c r="H348" s="6">
        <f t="shared" si="51"/>
        <v>2.5378586204782273E-2</v>
      </c>
      <c r="I348" s="6">
        <f t="shared" si="51"/>
        <v>2.475155072894469E-2</v>
      </c>
      <c r="J348" s="6">
        <f t="shared" si="51"/>
        <v>2.4037995676590505E-2</v>
      </c>
      <c r="K348" s="6">
        <f t="shared" si="51"/>
        <v>1.5979995139041234E-2</v>
      </c>
      <c r="L348" s="6">
        <f t="shared" si="51"/>
        <v>9.2677255507452788E-2</v>
      </c>
      <c r="M348" s="6">
        <f t="shared" si="51"/>
        <v>7.992299496184023E-2</v>
      </c>
      <c r="N348" s="6">
        <f t="shared" si="51"/>
        <v>0.66770649376899283</v>
      </c>
      <c r="O348" s="6">
        <f t="shared" si="51"/>
        <v>2.3383831427066706E-2</v>
      </c>
      <c r="P348" s="6">
        <f t="shared" si="51"/>
        <v>3.4957458895498013E-2</v>
      </c>
      <c r="Q348" s="6">
        <f t="shared" si="51"/>
        <v>5.2215653769288051E-3</v>
      </c>
      <c r="R348" s="6">
        <f t="shared" si="51"/>
        <v>2.5914166662972082E-2</v>
      </c>
      <c r="S348" s="6">
        <f t="shared" si="51"/>
        <v>1.0561233172179278E-2</v>
      </c>
    </row>
    <row r="349" spans="1:19">
      <c r="A349">
        <v>341</v>
      </c>
      <c r="B349">
        <f t="shared" si="50"/>
        <v>-0.60000000000004139</v>
      </c>
      <c r="C349">
        <f t="shared" si="48"/>
        <v>163.19999999999968</v>
      </c>
      <c r="D349" s="10">
        <f>EXP(SUMPRODUCT(LN($F349:$S349),AlturaTRI!$C$24:$P$24)+SUMPRODUCT(LN(1-$F349:$S349),1-AlturaTRI!$C$24:$P$24))</f>
        <v>3.5271544649075593E-16</v>
      </c>
      <c r="E349">
        <f t="shared" si="49"/>
        <v>4.0858281333421606E-4</v>
      </c>
      <c r="F349" s="6">
        <f t="shared" ref="F349:S358" si="52">1/(1+EXP(-1.7*F$2*($B349-F$3)))</f>
        <v>1.5600811040005665E-2</v>
      </c>
      <c r="G349" s="6">
        <f t="shared" si="52"/>
        <v>1.3038295430503211E-2</v>
      </c>
      <c r="H349" s="6">
        <f t="shared" si="52"/>
        <v>2.5820895926642311E-2</v>
      </c>
      <c r="I349" s="6">
        <f t="shared" si="52"/>
        <v>2.5100066897931539E-2</v>
      </c>
      <c r="J349" s="6">
        <f t="shared" si="52"/>
        <v>2.4419632299385412E-2</v>
      </c>
      <c r="K349" s="6">
        <f t="shared" si="52"/>
        <v>1.6247321717693393E-2</v>
      </c>
      <c r="L349" s="6">
        <f t="shared" si="52"/>
        <v>9.4603154236849549E-2</v>
      </c>
      <c r="M349" s="6">
        <f t="shared" si="52"/>
        <v>8.1296823456086353E-2</v>
      </c>
      <c r="N349" s="6">
        <f t="shared" si="52"/>
        <v>0.67293525615262206</v>
      </c>
      <c r="O349" s="6">
        <f t="shared" si="52"/>
        <v>2.3914282354277037E-2</v>
      </c>
      <c r="P349" s="6">
        <f t="shared" si="52"/>
        <v>3.5646516903477726E-2</v>
      </c>
      <c r="Q349" s="6">
        <f t="shared" si="52"/>
        <v>5.3576952807829524E-3</v>
      </c>
      <c r="R349" s="6">
        <f t="shared" si="52"/>
        <v>2.6307831753992771E-2</v>
      </c>
      <c r="S349" s="6">
        <f t="shared" si="52"/>
        <v>1.0815359290883099E-2</v>
      </c>
    </row>
    <row r="350" spans="1:19">
      <c r="A350">
        <v>342</v>
      </c>
      <c r="B350">
        <f t="shared" si="50"/>
        <v>-0.59000000000004138</v>
      </c>
      <c r="C350">
        <f t="shared" si="48"/>
        <v>163.27999999999966</v>
      </c>
      <c r="D350" s="10">
        <f>EXP(SUMPRODUCT(LN($F350:$S350),AlturaTRI!$C$24:$P$24)+SUMPRODUCT(LN(1-$F350:$S350),1-AlturaTRI!$C$24:$P$24))</f>
        <v>4.2491939719498961E-16</v>
      </c>
      <c r="E350">
        <f t="shared" si="49"/>
        <v>4.1102112786575457E-4</v>
      </c>
      <c r="F350" s="6">
        <f t="shared" si="52"/>
        <v>1.5898932041501983E-2</v>
      </c>
      <c r="G350" s="6">
        <f t="shared" si="52"/>
        <v>1.3294823187388135E-2</v>
      </c>
      <c r="H350" s="6">
        <f t="shared" si="52"/>
        <v>2.627070663819734E-2</v>
      </c>
      <c r="I350" s="6">
        <f t="shared" si="52"/>
        <v>2.5453362298771924E-2</v>
      </c>
      <c r="J350" s="6">
        <f t="shared" si="52"/>
        <v>2.4807173925455377E-2</v>
      </c>
      <c r="K350" s="6">
        <f t="shared" si="52"/>
        <v>1.6519045282663774E-2</v>
      </c>
      <c r="L350" s="6">
        <f t="shared" si="52"/>
        <v>9.6564815076356697E-2</v>
      </c>
      <c r="M350" s="6">
        <f t="shared" si="52"/>
        <v>8.2692144810712562E-2</v>
      </c>
      <c r="N350" s="6">
        <f t="shared" si="52"/>
        <v>0.67812140472443772</v>
      </c>
      <c r="O350" s="6">
        <f t="shared" si="52"/>
        <v>2.4456464973196725E-2</v>
      </c>
      <c r="P350" s="6">
        <f t="shared" si="52"/>
        <v>3.6348645581319186E-2</v>
      </c>
      <c r="Q350" s="6">
        <f t="shared" si="52"/>
        <v>5.4973545750126905E-3</v>
      </c>
      <c r="R350" s="6">
        <f t="shared" si="52"/>
        <v>2.6707313092372346E-2</v>
      </c>
      <c r="S350" s="6">
        <f t="shared" si="52"/>
        <v>1.1075531785966002E-2</v>
      </c>
    </row>
    <row r="351" spans="1:19">
      <c r="A351">
        <v>343</v>
      </c>
      <c r="B351">
        <f t="shared" si="50"/>
        <v>-0.58000000000004137</v>
      </c>
      <c r="C351">
        <f t="shared" si="48"/>
        <v>163.35999999999967</v>
      </c>
      <c r="D351" s="10">
        <f>EXP(SUMPRODUCT(LN($F351:$S351),AlturaTRI!$C$24:$P$24)+SUMPRODUCT(LN(1-$F351:$S351),1-AlturaTRI!$C$24:$P$24))</f>
        <v>5.1176526558521932E-16</v>
      </c>
      <c r="E351">
        <f t="shared" si="49"/>
        <v>4.1343264828364084E-4</v>
      </c>
      <c r="F351" s="6">
        <f t="shared" si="52"/>
        <v>1.6202656167108007E-2</v>
      </c>
      <c r="G351" s="6">
        <f t="shared" si="52"/>
        <v>1.3556328789033144E-2</v>
      </c>
      <c r="H351" s="6">
        <f t="shared" si="52"/>
        <v>2.6728138248864903E-2</v>
      </c>
      <c r="I351" s="6">
        <f t="shared" si="52"/>
        <v>2.5811498840583477E-2</v>
      </c>
      <c r="J351" s="6">
        <f t="shared" si="52"/>
        <v>2.5200706997881978E-2</v>
      </c>
      <c r="K351" s="6">
        <f t="shared" si="52"/>
        <v>1.6795235624521586E-2</v>
      </c>
      <c r="L351" s="6">
        <f t="shared" si="52"/>
        <v>9.8562724204498325E-2</v>
      </c>
      <c r="M351" s="6">
        <f t="shared" si="52"/>
        <v>8.4109221958531696E-2</v>
      </c>
      <c r="N351" s="6">
        <f t="shared" si="52"/>
        <v>0.68326402457263136</v>
      </c>
      <c r="O351" s="6">
        <f t="shared" si="52"/>
        <v>2.5010624940433424E-2</v>
      </c>
      <c r="P351" s="6">
        <f t="shared" si="52"/>
        <v>3.7064072536007867E-2</v>
      </c>
      <c r="Q351" s="6">
        <f t="shared" si="52"/>
        <v>5.6406337292479536E-3</v>
      </c>
      <c r="R351" s="6">
        <f t="shared" si="52"/>
        <v>2.7112691596628765E-2</v>
      </c>
      <c r="S351" s="6">
        <f t="shared" si="52"/>
        <v>1.1341891186340006E-2</v>
      </c>
    </row>
    <row r="352" spans="1:19">
      <c r="A352">
        <v>344</v>
      </c>
      <c r="B352">
        <f t="shared" si="50"/>
        <v>-0.57000000000004136</v>
      </c>
      <c r="C352">
        <f t="shared" si="48"/>
        <v>163.43999999999966</v>
      </c>
      <c r="D352" s="10">
        <f>EXP(SUMPRODUCT(LN($F352:$S352),AlturaTRI!$C$24:$P$24)+SUMPRODUCT(LN(1-$F352:$S352),1-AlturaTRI!$C$24:$P$24))</f>
        <v>6.1619263558496312E-16</v>
      </c>
      <c r="E352">
        <f t="shared" si="49"/>
        <v>4.1581673368816155E-4</v>
      </c>
      <c r="F352" s="6">
        <f t="shared" si="52"/>
        <v>1.651208511131563E-2</v>
      </c>
      <c r="G352" s="6">
        <f t="shared" si="52"/>
        <v>1.3822906076110723E-2</v>
      </c>
      <c r="H352" s="6">
        <f t="shared" si="52"/>
        <v>2.7193312328684261E-2</v>
      </c>
      <c r="I352" s="6">
        <f t="shared" si="52"/>
        <v>2.6174539131627549E-2</v>
      </c>
      <c r="J352" s="6">
        <f t="shared" si="52"/>
        <v>2.5600319067772638E-2</v>
      </c>
      <c r="K352" s="6">
        <f t="shared" si="52"/>
        <v>1.7075963556270449E-2</v>
      </c>
      <c r="L352" s="6">
        <f t="shared" si="52"/>
        <v>0.10059736692231917</v>
      </c>
      <c r="M352" s="6">
        <f t="shared" si="52"/>
        <v>8.5548318502713758E-2</v>
      </c>
      <c r="N352" s="6">
        <f t="shared" si="52"/>
        <v>0.68836224023706949</v>
      </c>
      <c r="O352" s="6">
        <f t="shared" si="52"/>
        <v>2.5577012424260866E-2</v>
      </c>
      <c r="P352" s="6">
        <f t="shared" si="52"/>
        <v>3.7793028530199793E-2</v>
      </c>
      <c r="Q352" s="6">
        <f t="shared" si="52"/>
        <v>5.7876254774792872E-3</v>
      </c>
      <c r="R352" s="6">
        <f t="shared" si="52"/>
        <v>2.7524049157729238E-2</v>
      </c>
      <c r="S352" s="6">
        <f t="shared" si="52"/>
        <v>1.1614581124993275E-2</v>
      </c>
    </row>
    <row r="353" spans="1:19">
      <c r="A353">
        <v>345</v>
      </c>
      <c r="B353">
        <f t="shared" si="50"/>
        <v>-0.56000000000004135</v>
      </c>
      <c r="C353">
        <f t="shared" si="48"/>
        <v>163.51999999999967</v>
      </c>
      <c r="D353" s="10">
        <f>EXP(SUMPRODUCT(LN($F353:$S353),AlturaTRI!$C$24:$P$24)+SUMPRODUCT(LN(1-$F353:$S353),1-AlturaTRI!$C$24:$P$24))</f>
        <v>7.4172499547788842E-16</v>
      </c>
      <c r="E353">
        <f t="shared" si="49"/>
        <v>4.1817274770561435E-4</v>
      </c>
      <c r="F353" s="6">
        <f t="shared" si="52"/>
        <v>1.682732227500747E-2</v>
      </c>
      <c r="G353" s="6">
        <f t="shared" si="52"/>
        <v>1.4094650549066248E-2</v>
      </c>
      <c r="H353" s="6">
        <f t="shared" si="52"/>
        <v>2.7666352122149959E-2</v>
      </c>
      <c r="I353" s="6">
        <f t="shared" si="52"/>
        <v>2.6542546484239104E-2</v>
      </c>
      <c r="J353" s="6">
        <f t="shared" si="52"/>
        <v>2.6006098803344205E-2</v>
      </c>
      <c r="K353" s="6">
        <f t="shared" si="52"/>
        <v>1.7361300925423095E-2</v>
      </c>
      <c r="L353" s="6">
        <f t="shared" si="52"/>
        <v>0.10266922727662424</v>
      </c>
      <c r="M353" s="6">
        <f t="shared" si="52"/>
        <v>8.7009698617696904E-2</v>
      </c>
      <c r="N353" s="6">
        <f t="shared" si="52"/>
        <v>0.69341521594868827</v>
      </c>
      <c r="O353" s="6">
        <f t="shared" si="52"/>
        <v>2.615588215804765E-2</v>
      </c>
      <c r="P353" s="6">
        <f t="shared" si="52"/>
        <v>3.8535747492913081E-2</v>
      </c>
      <c r="Q353" s="6">
        <f t="shared" si="52"/>
        <v>5.9384248718391619E-3</v>
      </c>
      <c r="R353" s="6">
        <f t="shared" si="52"/>
        <v>2.7941468645997874E-2</v>
      </c>
      <c r="S353" s="6">
        <f t="shared" si="52"/>
        <v>1.1893748399623216E-2</v>
      </c>
    </row>
    <row r="354" spans="1:19">
      <c r="A354">
        <v>346</v>
      </c>
      <c r="B354">
        <f t="shared" si="50"/>
        <v>-0.55000000000004134</v>
      </c>
      <c r="C354">
        <f t="shared" si="48"/>
        <v>163.59999999999968</v>
      </c>
      <c r="D354" s="10">
        <f>EXP(SUMPRODUCT(LN($F354:$S354),AlturaTRI!$C$24:$P$24)+SUMPRODUCT(LN(1-$F354:$S354),1-AlturaTRI!$C$24:$P$24))</f>
        <v>8.9258440506929788E-16</v>
      </c>
      <c r="E354">
        <f t="shared" si="49"/>
        <v>4.2050005876966993E-4</v>
      </c>
      <c r="F354" s="6">
        <f t="shared" si="52"/>
        <v>1.7148472788668264E-2</v>
      </c>
      <c r="G354" s="6">
        <f t="shared" si="52"/>
        <v>1.4371659393103317E-2</v>
      </c>
      <c r="H354" s="6">
        <f t="shared" si="52"/>
        <v>2.8147382561802544E-2</v>
      </c>
      <c r="I354" s="6">
        <f t="shared" si="52"/>
        <v>2.6915584919698317E-2</v>
      </c>
      <c r="J354" s="6">
        <f t="shared" si="52"/>
        <v>2.6418135998900472E-2</v>
      </c>
      <c r="K354" s="6">
        <f t="shared" si="52"/>
        <v>1.7651320626115435E-2</v>
      </c>
      <c r="L354" s="6">
        <f t="shared" si="52"/>
        <v>0.10477878766871898</v>
      </c>
      <c r="M354" s="6">
        <f t="shared" si="52"/>
        <v>8.8493626946233722E-2</v>
      </c>
      <c r="N354" s="6">
        <f t="shared" si="52"/>
        <v>0.69842215580106726</v>
      </c>
      <c r="O354" s="6">
        <f t="shared" si="52"/>
        <v>2.6747493492836782E-2</v>
      </c>
      <c r="P354" s="6">
        <f t="shared" si="52"/>
        <v>3.9292466528670529E-2</v>
      </c>
      <c r="Q354" s="6">
        <f t="shared" si="52"/>
        <v>6.0931293375058437E-3</v>
      </c>
      <c r="R354" s="6">
        <f t="shared" si="52"/>
        <v>2.836503391790917E-2</v>
      </c>
      <c r="S354" s="6">
        <f t="shared" si="52"/>
        <v>1.2179543034056097E-2</v>
      </c>
    </row>
    <row r="355" spans="1:19">
      <c r="A355">
        <v>347</v>
      </c>
      <c r="B355">
        <f t="shared" si="50"/>
        <v>-0.54000000000004134</v>
      </c>
      <c r="C355">
        <f t="shared" si="48"/>
        <v>163.67999999999967</v>
      </c>
      <c r="D355" s="10">
        <f>EXP(SUMPRODUCT(LN($F355:$S355),AlturaTRI!$C$24:$P$24)+SUMPRODUCT(LN(1-$F355:$S355),1-AlturaTRI!$C$24:$P$24))</f>
        <v>1.0738284059336731E-15</v>
      </c>
      <c r="E355">
        <f t="shared" si="49"/>
        <v>4.2279804040193229E-4</v>
      </c>
      <c r="F355" s="6">
        <f t="shared" si="52"/>
        <v>1.747564353569166E-2</v>
      </c>
      <c r="G355" s="6">
        <f t="shared" si="52"/>
        <v>1.4654031503364388E-2</v>
      </c>
      <c r="H355" s="6">
        <f t="shared" si="52"/>
        <v>2.8636530281558388E-2</v>
      </c>
      <c r="I355" s="6">
        <f t="shared" si="52"/>
        <v>2.7293719173040052E-2</v>
      </c>
      <c r="J355" s="6">
        <f t="shared" si="52"/>
        <v>2.6836521583695643E-2</v>
      </c>
      <c r="K355" s="6">
        <f t="shared" si="52"/>
        <v>1.794609661125578E-2</v>
      </c>
      <c r="L355" s="6">
        <f t="shared" si="52"/>
        <v>0.10692652844853258</v>
      </c>
      <c r="M355" s="6">
        <f t="shared" si="52"/>
        <v>9.0000368492517385E-2</v>
      </c>
      <c r="N355" s="6">
        <f t="shared" si="52"/>
        <v>0.70338230385546074</v>
      </c>
      <c r="O355" s="6">
        <f t="shared" si="52"/>
        <v>2.7352110448978867E-2</v>
      </c>
      <c r="P355" s="6">
        <f t="shared" si="52"/>
        <v>4.0063425925013461E-2</v>
      </c>
      <c r="Q355" s="6">
        <f t="shared" si="52"/>
        <v>6.2518387287447408E-3</v>
      </c>
      <c r="R355" s="6">
        <f t="shared" si="52"/>
        <v>2.8794829822760326E-2</v>
      </c>
      <c r="S355" s="6">
        <f t="shared" si="52"/>
        <v>1.247211834044123E-2</v>
      </c>
    </row>
    <row r="356" spans="1:19">
      <c r="A356">
        <v>348</v>
      </c>
      <c r="B356">
        <f t="shared" si="50"/>
        <v>-0.53000000000004133</v>
      </c>
      <c r="C356">
        <f t="shared" si="48"/>
        <v>163.75999999999968</v>
      </c>
      <c r="D356" s="10">
        <f>EXP(SUMPRODUCT(LN($F356:$S356),AlturaTRI!$C$24:$P$24)+SUMPRODUCT(LN(1-$F356:$S356),1-AlturaTRI!$C$24:$P$24))</f>
        <v>1.2915134322422152E-15</v>
      </c>
      <c r="E356">
        <f t="shared" si="49"/>
        <v>4.2506607149152341E-4</v>
      </c>
      <c r="F356" s="6">
        <f t="shared" si="52"/>
        <v>1.7808943175772734E-2</v>
      </c>
      <c r="G356" s="6">
        <f t="shared" si="52"/>
        <v>1.4941867510299887E-2</v>
      </c>
      <c r="H356" s="6">
        <f t="shared" si="52"/>
        <v>2.9133923629759879E-2</v>
      </c>
      <c r="I356" s="6">
        <f t="shared" si="52"/>
        <v>2.7677014697797583E-2</v>
      </c>
      <c r="J356" s="6">
        <f t="shared" si="52"/>
        <v>2.7261347630674681E-2</v>
      </c>
      <c r="K356" s="6">
        <f t="shared" si="52"/>
        <v>1.824570390470465E-2</v>
      </c>
      <c r="L356" s="6">
        <f t="shared" si="52"/>
        <v>0.10911292749402991</v>
      </c>
      <c r="M356" s="6">
        <f t="shared" si="52"/>
        <v>9.1530188511327201E-2</v>
      </c>
      <c r="N356" s="6">
        <f t="shared" si="52"/>
        <v>0.70829494418072092</v>
      </c>
      <c r="O356" s="6">
        <f t="shared" si="52"/>
        <v>2.797000176671818E-2</v>
      </c>
      <c r="P356" s="6">
        <f t="shared" si="52"/>
        <v>4.0848869158304491E-2</v>
      </c>
      <c r="Q356" s="6">
        <f t="shared" si="52"/>
        <v>6.4146553861017695E-3</v>
      </c>
      <c r="R356" s="6">
        <f t="shared" si="52"/>
        <v>2.9230942209214864E-2</v>
      </c>
      <c r="S356" s="6">
        <f t="shared" si="52"/>
        <v>1.2771630982206879E-2</v>
      </c>
    </row>
    <row r="357" spans="1:19">
      <c r="A357">
        <v>349</v>
      </c>
      <c r="B357">
        <f t="shared" si="50"/>
        <v>-0.52000000000004132</v>
      </c>
      <c r="C357">
        <f t="shared" si="48"/>
        <v>163.83999999999966</v>
      </c>
      <c r="D357" s="10">
        <f>EXP(SUMPRODUCT(LN($F357:$S357),AlturaTRI!$C$24:$P$24)+SUMPRODUCT(LN(1-$F357:$S357),1-AlturaTRI!$C$24:$P$24))</f>
        <v>1.5528897827586808E-15</v>
      </c>
      <c r="E357">
        <f t="shared" si="49"/>
        <v>4.2730353657351904E-4</v>
      </c>
      <c r="F357" s="6">
        <f t="shared" si="52"/>
        <v>1.8148482168375026E-2</v>
      </c>
      <c r="G357" s="6">
        <f t="shared" si="52"/>
        <v>1.5235269805218462E-2</v>
      </c>
      <c r="H357" s="6">
        <f t="shared" si="52"/>
        <v>2.9639692681927128E-2</v>
      </c>
      <c r="I357" s="6">
        <f t="shared" si="52"/>
        <v>2.8065537670676075E-2</v>
      </c>
      <c r="J357" s="6">
        <f t="shared" si="52"/>
        <v>2.7692707365082232E-2</v>
      </c>
      <c r="K357" s="6">
        <f t="shared" si="52"/>
        <v>1.8550218613480631E-2</v>
      </c>
      <c r="L357" s="6">
        <f t="shared" si="52"/>
        <v>0.11133845977584249</v>
      </c>
      <c r="M357" s="6">
        <f t="shared" si="52"/>
        <v>9.3083352393142027E-2</v>
      </c>
      <c r="N357" s="6">
        <f t="shared" si="52"/>
        <v>0.71315940082969875</v>
      </c>
      <c r="O357" s="6">
        <f t="shared" si="52"/>
        <v>2.8601440955625279E-2</v>
      </c>
      <c r="P357" s="6">
        <f t="shared" si="52"/>
        <v>4.1649042897735106E-2</v>
      </c>
      <c r="Q357" s="6">
        <f t="shared" si="52"/>
        <v>6.5816841947628317E-3</v>
      </c>
      <c r="R357" s="6">
        <f t="shared" si="52"/>
        <v>2.9673457931710129E-2</v>
      </c>
      <c r="S357" s="6">
        <f t="shared" si="52"/>
        <v>1.3078241037762665E-2</v>
      </c>
    </row>
    <row r="358" spans="1:19">
      <c r="A358">
        <v>350</v>
      </c>
      <c r="B358">
        <f t="shared" si="50"/>
        <v>-0.51000000000004131</v>
      </c>
      <c r="C358">
        <f t="shared" si="48"/>
        <v>163.91999999999967</v>
      </c>
      <c r="D358" s="10">
        <f>EXP(SUMPRODUCT(LN($F358:$S358),AlturaTRI!$C$24:$P$24)+SUMPRODUCT(LN(1-$F358:$S358),1-AlturaTRI!$C$24:$P$24))</f>
        <v>1.8666341667464751E-15</v>
      </c>
      <c r="E358">
        <f t="shared" si="49"/>
        <v>4.2950982610606182E-4</v>
      </c>
      <c r="F358" s="6">
        <f t="shared" si="52"/>
        <v>1.8494372796261427E-2</v>
      </c>
      <c r="G358" s="6">
        <f t="shared" si="52"/>
        <v>1.5534342566010223E-2</v>
      </c>
      <c r="H358" s="6">
        <f t="shared" si="52"/>
        <v>3.0153969253191252E-2</v>
      </c>
      <c r="I358" s="6">
        <f t="shared" si="52"/>
        <v>2.8459354996152136E-2</v>
      </c>
      <c r="J358" s="6">
        <f t="shared" si="52"/>
        <v>2.8130695172930976E-2</v>
      </c>
      <c r="K358" s="6">
        <f t="shared" si="52"/>
        <v>1.8859717939987464E-2</v>
      </c>
      <c r="L358" s="6">
        <f t="shared" si="52"/>
        <v>0.11360359690707478</v>
      </c>
      <c r="M358" s="6">
        <f t="shared" si="52"/>
        <v>9.4660125545167409E-2</v>
      </c>
      <c r="N358" s="6">
        <f t="shared" si="52"/>
        <v>0.71797503775384641</v>
      </c>
      <c r="O358" s="6">
        <f t="shared" si="52"/>
        <v>2.9246706342765928E-2</v>
      </c>
      <c r="P358" s="6">
        <f t="shared" si="52"/>
        <v>4.246419700745109E-2</v>
      </c>
      <c r="Q358" s="6">
        <f t="shared" si="52"/>
        <v>6.7530326440933021E-3</v>
      </c>
      <c r="R358" s="6">
        <f t="shared" si="52"/>
        <v>3.012246485672106E-2</v>
      </c>
      <c r="S358" s="6">
        <f t="shared" si="52"/>
        <v>1.339211206493225E-2</v>
      </c>
    </row>
    <row r="359" spans="1:19">
      <c r="A359">
        <v>351</v>
      </c>
      <c r="B359">
        <f t="shared" si="50"/>
        <v>-0.5000000000000413</v>
      </c>
      <c r="C359">
        <f t="shared" si="48"/>
        <v>163.99999999999966</v>
      </c>
      <c r="D359" s="10">
        <f>EXP(SUMPRODUCT(LN($F359:$S359),AlturaTRI!$C$24:$P$24)+SUMPRODUCT(LN(1-$F359:$S359),1-AlturaTRI!$C$24:$P$24))</f>
        <v>2.2431269649154069E-15</v>
      </c>
      <c r="E359">
        <f t="shared" si="49"/>
        <v>4.3168433674597718E-4</v>
      </c>
      <c r="F359" s="6">
        <f t="shared" ref="F359:S368" si="53">1/(1+EXP(-1.7*F$2*($B359-F$3)))</f>
        <v>1.8846729189076414E-2</v>
      </c>
      <c r="G359" s="6">
        <f t="shared" si="53"/>
        <v>1.5839191783034817E-2</v>
      </c>
      <c r="H359" s="6">
        <f t="shared" si="53"/>
        <v>3.0676886910388602E-2</v>
      </c>
      <c r="I359" s="6">
        <f t="shared" si="53"/>
        <v>2.8858534310995193E-2</v>
      </c>
      <c r="J359" s="6">
        <f t="shared" si="53"/>
        <v>2.8575406609319863E-2</v>
      </c>
      <c r="K359" s="6">
        <f t="shared" si="53"/>
        <v>1.9174280194257272E-2</v>
      </c>
      <c r="L359" s="6">
        <f t="shared" si="53"/>
        <v>0.11590880667827166</v>
      </c>
      <c r="M359" s="6">
        <f t="shared" si="53"/>
        <v>9.6260773268229349E-2</v>
      </c>
      <c r="N359" s="6">
        <f t="shared" si="53"/>
        <v>0.72274125865787164</v>
      </c>
      <c r="O359" s="6">
        <f t="shared" si="53"/>
        <v>2.990608111949037E-2</v>
      </c>
      <c r="P359" s="6">
        <f t="shared" si="53"/>
        <v>4.3294584546706538E-2</v>
      </c>
      <c r="Q359" s="6">
        <f t="shared" si="53"/>
        <v>6.9288108883706736E-3</v>
      </c>
      <c r="R359" s="6">
        <f t="shared" si="53"/>
        <v>3.0578051868872025E-2</v>
      </c>
      <c r="S359" s="6">
        <f t="shared" si="53"/>
        <v>1.3713411166097469E-2</v>
      </c>
    </row>
    <row r="360" spans="1:19">
      <c r="A360">
        <v>352</v>
      </c>
      <c r="B360">
        <f t="shared" si="50"/>
        <v>-0.49000000000004129</v>
      </c>
      <c r="C360">
        <f t="shared" si="48"/>
        <v>164.07999999999967</v>
      </c>
      <c r="D360" s="10">
        <f>EXP(SUMPRODUCT(LN($F360:$S360),AlturaTRI!$C$24:$P$24)+SUMPRODUCT(LN(1-$F360:$S360),1-AlturaTRI!$C$24:$P$24))</f>
        <v>2.6947826831773908E-15</v>
      </c>
      <c r="E360">
        <f t="shared" si="49"/>
        <v>4.3382647162272005E-4</v>
      </c>
      <c r="F360" s="6">
        <f t="shared" si="53"/>
        <v>1.9205667346967468E-2</v>
      </c>
      <c r="G360" s="6">
        <f t="shared" si="53"/>
        <v>1.6149925285165116E-2</v>
      </c>
      <c r="H360" s="6">
        <f t="shared" si="53"/>
        <v>3.1208580983795049E-2</v>
      </c>
      <c r="I360" s="6">
        <f t="shared" si="53"/>
        <v>2.9263143988706195E-2</v>
      </c>
      <c r="J360" s="6">
        <f t="shared" si="53"/>
        <v>2.9026938406592751E-2</v>
      </c>
      <c r="K360" s="6">
        <f t="shared" si="53"/>
        <v>1.949398480620447E-2</v>
      </c>
      <c r="L360" s="6">
        <f t="shared" si="53"/>
        <v>0.11825455257756089</v>
      </c>
      <c r="M360" s="6">
        <f t="shared" si="53"/>
        <v>9.7885560629487209E-2</v>
      </c>
      <c r="N360" s="6">
        <f t="shared" si="53"/>
        <v>0.7274575067964113</v>
      </c>
      <c r="O360" s="6">
        <f t="shared" si="53"/>
        <v>3.0579853386722637E-2</v>
      </c>
      <c r="P360" s="6">
        <f t="shared" si="53"/>
        <v>4.4140461767955025E-2</v>
      </c>
      <c r="Q360" s="6">
        <f t="shared" si="53"/>
        <v>7.1091318087232241E-3</v>
      </c>
      <c r="R360" s="6">
        <f t="shared" si="53"/>
        <v>3.1040308876888616E-2</v>
      </c>
      <c r="S360" s="6">
        <f t="shared" si="53"/>
        <v>1.4042309054033914E-2</v>
      </c>
    </row>
    <row r="361" spans="1:19">
      <c r="A361">
        <v>353</v>
      </c>
      <c r="B361">
        <f t="shared" si="50"/>
        <v>-0.48000000000004128</v>
      </c>
      <c r="C361">
        <f t="shared" si="48"/>
        <v>164.15999999999968</v>
      </c>
      <c r="D361" s="10">
        <f>EXP(SUMPRODUCT(LN($F361:$S361),AlturaTRI!$C$24:$P$24)+SUMPRODUCT(LN(1-$F361:$S361),1-AlturaTRI!$C$24:$P$24))</f>
        <v>3.2364436595991694E-15</v>
      </c>
      <c r="E361">
        <f t="shared" si="49"/>
        <v>4.359356406104767E-4</v>
      </c>
      <c r="F361" s="6">
        <f t="shared" si="53"/>
        <v>1.9571305164232326E-2</v>
      </c>
      <c r="G361" s="6">
        <f t="shared" si="53"/>
        <v>1.6466652765977054E-2</v>
      </c>
      <c r="H361" s="6">
        <f t="shared" si="53"/>
        <v>3.1749188578478291E-2</v>
      </c>
      <c r="I361" s="6">
        <f t="shared" si="53"/>
        <v>2.9673253143869267E-2</v>
      </c>
      <c r="J361" s="6">
        <f t="shared" si="53"/>
        <v>2.9485388482327363E-2</v>
      </c>
      <c r="K361" s="6">
        <f t="shared" si="53"/>
        <v>1.981891233788503E-2</v>
      </c>
      <c r="L361" s="6">
        <f t="shared" si="53"/>
        <v>0.12064129329601785</v>
      </c>
      <c r="M361" s="6">
        <f t="shared" si="53"/>
        <v>9.9534752330924889E-2</v>
      </c>
      <c r="N361" s="6">
        <f t="shared" si="53"/>
        <v>0.73212326471479527</v>
      </c>
      <c r="O361" s="6">
        <f t="shared" si="53"/>
        <v>3.1268316198623997E-2</v>
      </c>
      <c r="P361" s="6">
        <f t="shared" si="53"/>
        <v>4.500208811278418E-2</v>
      </c>
      <c r="Q361" s="6">
        <f t="shared" si="53"/>
        <v>7.2941110762868994E-3</v>
      </c>
      <c r="R361" s="6">
        <f t="shared" si="53"/>
        <v>3.150932681938088E-2</v>
      </c>
      <c r="S361" s="6">
        <f t="shared" si="53"/>
        <v>1.437898011841515E-2</v>
      </c>
    </row>
    <row r="362" spans="1:19">
      <c r="A362">
        <v>354</v>
      </c>
      <c r="B362">
        <f t="shared" si="50"/>
        <v>-0.47000000000004127</v>
      </c>
      <c r="C362">
        <f t="shared" si="48"/>
        <v>164.23999999999967</v>
      </c>
      <c r="D362" s="10">
        <f>EXP(SUMPRODUCT(LN($F362:$S362),AlturaTRI!$C$24:$P$24)+SUMPRODUCT(LN(1-$F362:$S362),1-AlturaTRI!$C$24:$P$24))</f>
        <v>3.8858489579464649E-15</v>
      </c>
      <c r="E362">
        <f t="shared" si="49"/>
        <v>4.3801126059825107E-4</v>
      </c>
      <c r="F362" s="6">
        <f t="shared" si="53"/>
        <v>1.9943762452978395E-2</v>
      </c>
      <c r="G362" s="6">
        <f t="shared" si="53"/>
        <v>1.6789485810075302E-2</v>
      </c>
      <c r="H362" s="6">
        <f t="shared" si="53"/>
        <v>3.2298848585245898E-2</v>
      </c>
      <c r="I362" s="6">
        <f t="shared" si="53"/>
        <v>3.0088931636411777E-2</v>
      </c>
      <c r="J362" s="6">
        <f t="shared" si="53"/>
        <v>2.995085594714449E-2</v>
      </c>
      <c r="K362" s="6">
        <f t="shared" si="53"/>
        <v>2.0149144495755271E-2</v>
      </c>
      <c r="L362" s="6">
        <f t="shared" si="53"/>
        <v>0.12306948221833297</v>
      </c>
      <c r="M362" s="6">
        <f t="shared" si="53"/>
        <v>0.10120861257358013</v>
      </c>
      <c r="N362" s="6">
        <f t="shared" si="53"/>
        <v>0.73673805393606617</v>
      </c>
      <c r="O362" s="6">
        <f t="shared" si="53"/>
        <v>3.1971767604499365E-2</v>
      </c>
      <c r="P362" s="6">
        <f t="shared" si="53"/>
        <v>4.5879726205596869E-2</v>
      </c>
      <c r="Q362" s="6">
        <f t="shared" si="53"/>
        <v>7.4838672165919266E-3</v>
      </c>
      <c r="R362" s="6">
        <f t="shared" si="53"/>
        <v>3.1985197670449529E-2</v>
      </c>
      <c r="S362" s="6">
        <f t="shared" si="53"/>
        <v>1.4723602492961384E-2</v>
      </c>
    </row>
    <row r="363" spans="1:19">
      <c r="A363">
        <v>355</v>
      </c>
      <c r="B363">
        <f t="shared" si="50"/>
        <v>-0.46000000000004126</v>
      </c>
      <c r="C363">
        <f t="shared" si="48"/>
        <v>164.31999999999968</v>
      </c>
      <c r="D363" s="10">
        <f>EXP(SUMPRODUCT(LN($F363:$S363),AlturaTRI!$C$24:$P$24)+SUMPRODUCT(LN(1-$F363:$S363),1-AlturaTRI!$C$24:$P$24))</f>
        <v>4.6641925968695255E-15</v>
      </c>
      <c r="E363">
        <f t="shared" si="49"/>
        <v>4.4005275575776124E-4</v>
      </c>
      <c r="F363" s="6">
        <f t="shared" si="53"/>
        <v>2.0323160966779743E-2</v>
      </c>
      <c r="G363" s="6">
        <f t="shared" si="53"/>
        <v>1.7118537919544062E-2</v>
      </c>
      <c r="H363" s="6">
        <f t="shared" si="53"/>
        <v>3.2857701691165732E-2</v>
      </c>
      <c r="I363" s="6">
        <f t="shared" si="53"/>
        <v>3.0510250075768141E-2</v>
      </c>
      <c r="J363" s="6">
        <f t="shared" si="53"/>
        <v>3.0423441112326855E-2</v>
      </c>
      <c r="K363" s="6">
        <f t="shared" si="53"/>
        <v>2.0484764142924015E-2</v>
      </c>
      <c r="L363" s="6">
        <f t="shared" si="53"/>
        <v>0.12553956689889731</v>
      </c>
      <c r="M363" s="6">
        <f t="shared" si="53"/>
        <v>0.10290740491747812</v>
      </c>
      <c r="N363" s="6">
        <f t="shared" si="53"/>
        <v>0.74130143459650133</v>
      </c>
      <c r="O363" s="6">
        <f t="shared" si="53"/>
        <v>3.2690510688810431E-2</v>
      </c>
      <c r="P363" s="6">
        <f t="shared" si="53"/>
        <v>4.6773641844940927E-2</v>
      </c>
      <c r="Q363" s="6">
        <f t="shared" si="53"/>
        <v>7.678521675190164E-3</v>
      </c>
      <c r="R363" s="6">
        <f t="shared" si="53"/>
        <v>3.2468014445106025E-2</v>
      </c>
      <c r="S363" s="6">
        <f t="shared" si="53"/>
        <v>1.5076358123205479E-2</v>
      </c>
    </row>
    <row r="364" spans="1:19">
      <c r="A364">
        <v>356</v>
      </c>
      <c r="B364">
        <f t="shared" si="50"/>
        <v>-0.45000000000004126</v>
      </c>
      <c r="C364">
        <f t="shared" si="48"/>
        <v>164.39999999999966</v>
      </c>
      <c r="D364" s="10">
        <f>EXP(SUMPRODUCT(LN($F364:$S364),AlturaTRI!$C$24:$P$24)+SUMPRODUCT(LN(1-$F364:$S364),1-AlturaTRI!$C$24:$P$24))</f>
        <v>5.5967878835373686E-15</v>
      </c>
      <c r="E364">
        <f t="shared" si="49"/>
        <v>4.4205955780897535E-4</v>
      </c>
      <c r="F364" s="6">
        <f t="shared" si="53"/>
        <v>2.0709624424316314E-2</v>
      </c>
      <c r="G364" s="6">
        <f t="shared" si="53"/>
        <v>1.7453924540511676E-2</v>
      </c>
      <c r="H364" s="6">
        <f t="shared" si="53"/>
        <v>3.3425890389634817E-2</v>
      </c>
      <c r="I364" s="6">
        <f t="shared" si="53"/>
        <v>3.0937279824942623E-2</v>
      </c>
      <c r="J364" s="6">
        <f t="shared" si="53"/>
        <v>3.090324549723664E-2</v>
      </c>
      <c r="K364" s="6">
        <f t="shared" si="53"/>
        <v>2.0825855311392069E-2</v>
      </c>
      <c r="L364" s="6">
        <f t="shared" si="53"/>
        <v>0.12805198852345981</v>
      </c>
      <c r="M364" s="6">
        <f t="shared" si="53"/>
        <v>0.10463139213723738</v>
      </c>
      <c r="N364" s="6">
        <f t="shared" si="53"/>
        <v>0.74581300503195447</v>
      </c>
      <c r="O364" s="6">
        <f t="shared" si="53"/>
        <v>3.3424853609153107E-2</v>
      </c>
      <c r="P364" s="6">
        <f t="shared" si="53"/>
        <v>4.7684103992386151E-2</v>
      </c>
      <c r="Q364" s="6">
        <f t="shared" si="53"/>
        <v>7.8781988845332534E-3</v>
      </c>
      <c r="R364" s="6">
        <f t="shared" si="53"/>
        <v>3.295787120449753E-2</v>
      </c>
      <c r="S364" s="6">
        <f t="shared" si="53"/>
        <v>1.5437432834847196E-2</v>
      </c>
    </row>
    <row r="365" spans="1:19">
      <c r="A365">
        <v>357</v>
      </c>
      <c r="B365">
        <f t="shared" si="50"/>
        <v>-0.44000000000004125</v>
      </c>
      <c r="C365">
        <f t="shared" si="48"/>
        <v>164.47999999999968</v>
      </c>
      <c r="D365" s="10">
        <f>EXP(SUMPRODUCT(LN($F365:$S365),AlturaTRI!$C$24:$P$24)+SUMPRODUCT(LN(1-$F365:$S365),1-AlturaTRI!$C$24:$P$24))</f>
        <v>6.7138577166200973E-15</v>
      </c>
      <c r="E365">
        <f t="shared" si="49"/>
        <v>4.4403110628311578E-4</v>
      </c>
      <c r="F365" s="6">
        <f t="shared" si="53"/>
        <v>2.1103278532979514E-2</v>
      </c>
      <c r="G365" s="6">
        <f t="shared" si="53"/>
        <v>1.7795763089816639E-2</v>
      </c>
      <c r="H365" s="6">
        <f t="shared" si="53"/>
        <v>3.4003558989972218E-2</v>
      </c>
      <c r="I365" s="6">
        <f t="shared" si="53"/>
        <v>3.137009300446595E-2</v>
      </c>
      <c r="J365" s="6">
        <f t="shared" si="53"/>
        <v>3.1390371836520485E-2</v>
      </c>
      <c r="K365" s="6">
        <f t="shared" si="53"/>
        <v>2.1172503214272189E-2</v>
      </c>
      <c r="L365" s="6">
        <f t="shared" si="53"/>
        <v>0.13060718135654786</v>
      </c>
      <c r="M365" s="6">
        <f t="shared" si="53"/>
        <v>0.10638083607332322</v>
      </c>
      <c r="N365" s="6">
        <f t="shared" si="53"/>
        <v>0.75027240131739281</v>
      </c>
      <c r="O365" s="6">
        <f t="shared" si="53"/>
        <v>3.417510963205201E-2</v>
      </c>
      <c r="P365" s="6">
        <f t="shared" si="53"/>
        <v>4.8611384758845036E-2</v>
      </c>
      <c r="Q365" s="6">
        <f t="shared" si="53"/>
        <v>8.0830263321109413E-3</v>
      </c>
      <c r="R365" s="6">
        <f t="shared" si="53"/>
        <v>3.3454863060927133E-2</v>
      </c>
      <c r="S365" s="6">
        <f t="shared" si="53"/>
        <v>1.5807016402664232E-2</v>
      </c>
    </row>
    <row r="366" spans="1:19">
      <c r="A366">
        <v>358</v>
      </c>
      <c r="B366">
        <f t="shared" si="50"/>
        <v>-0.43000000000004124</v>
      </c>
      <c r="C366">
        <f t="shared" si="48"/>
        <v>164.55999999999966</v>
      </c>
      <c r="D366" s="10">
        <f>EXP(SUMPRODUCT(LN($F366:$S366),AlturaTRI!$C$24:$P$24)+SUMPRODUCT(LN(1-$F366:$S366),1-AlturaTRI!$C$24:$P$24))</f>
        <v>8.0514743807963037E-15</v>
      </c>
      <c r="E366">
        <f t="shared" si="49"/>
        <v>4.4596684878296167E-4</v>
      </c>
      <c r="F366" s="6">
        <f t="shared" si="53"/>
        <v>2.1504251012427585E-2</v>
      </c>
      <c r="G366" s="6">
        <f t="shared" si="53"/>
        <v>1.8144172981762279E-2</v>
      </c>
      <c r="H366" s="6">
        <f t="shared" si="53"/>
        <v>3.4590853626510341E-2</v>
      </c>
      <c r="I366" s="6">
        <f t="shared" si="53"/>
        <v>3.1808762496240969E-2</v>
      </c>
      <c r="J366" s="6">
        <f t="shared" si="53"/>
        <v>3.1884924087090795E-2</v>
      </c>
      <c r="K366" s="6">
        <f t="shared" si="53"/>
        <v>2.1524794257983041E-2</v>
      </c>
      <c r="L366" s="6">
        <f t="shared" si="53"/>
        <v>0.13320557217488546</v>
      </c>
      <c r="M366" s="6">
        <f t="shared" si="53"/>
        <v>0.10815599747892442</v>
      </c>
      <c r="N366" s="6">
        <f t="shared" si="53"/>
        <v>0.75467929676205758</v>
      </c>
      <c r="O366" s="6">
        <f t="shared" si="53"/>
        <v>3.494159716641803E-2</v>
      </c>
      <c r="P366" s="6">
        <f t="shared" si="53"/>
        <v>4.9555759388232076E-2</v>
      </c>
      <c r="Q366" s="6">
        <f t="shared" si="53"/>
        <v>8.2931346298580014E-3</v>
      </c>
      <c r="R366" s="6">
        <f t="shared" si="53"/>
        <v>3.3959086182660018E-2</v>
      </c>
      <c r="S366" s="6">
        <f t="shared" si="53"/>
        <v>1.6185302619945358E-2</v>
      </c>
    </row>
    <row r="367" spans="1:19">
      <c r="A367">
        <v>359</v>
      </c>
      <c r="B367">
        <f t="shared" si="50"/>
        <v>-0.42000000000004123</v>
      </c>
      <c r="C367">
        <f t="shared" si="48"/>
        <v>164.63999999999967</v>
      </c>
      <c r="D367" s="10">
        <f>EXP(SUMPRODUCT(LN($F367:$S367),AlturaTRI!$C$24:$P$24)+SUMPRODUCT(LN(1-$F367:$S367),1-AlturaTRI!$C$24:$P$24))</f>
        <v>9.6526766730319785E-15</v>
      </c>
      <c r="E367">
        <f t="shared" si="49"/>
        <v>4.4786624124028073E-4</v>
      </c>
      <c r="F367" s="6">
        <f t="shared" si="53"/>
        <v>2.1912671618072976E-2</v>
      </c>
      <c r="G367" s="6">
        <f t="shared" si="53"/>
        <v>1.8499275654946933E-2</v>
      </c>
      <c r="H367" s="6">
        <f t="shared" si="53"/>
        <v>3.5187922267158625E-2</v>
      </c>
      <c r="I367" s="6">
        <f t="shared" si="53"/>
        <v>3.2253361947272061E-2</v>
      </c>
      <c r="J367" s="6">
        <f t="shared" si="53"/>
        <v>3.2387007434871141E-2</v>
      </c>
      <c r="K367" s="6">
        <f t="shared" si="53"/>
        <v>2.188281605440992E-2</v>
      </c>
      <c r="L367" s="6">
        <f t="shared" si="53"/>
        <v>0.13584757968708375</v>
      </c>
      <c r="M367" s="6">
        <f t="shared" si="53"/>
        <v>0.1099571358624396</v>
      </c>
      <c r="N367" s="6">
        <f t="shared" si="53"/>
        <v>0.75903340136270792</v>
      </c>
      <c r="O367" s="6">
        <f t="shared" si="53"/>
        <v>3.5724639794510141E-2</v>
      </c>
      <c r="P367" s="6">
        <f t="shared" si="53"/>
        <v>5.0517506238353355E-2</v>
      </c>
      <c r="Q367" s="6">
        <f t="shared" si="53"/>
        <v>8.5086575848372873E-3</v>
      </c>
      <c r="R367" s="6">
        <f t="shared" si="53"/>
        <v>3.4470637798505552E-2</v>
      </c>
      <c r="S367" s="6">
        <f t="shared" si="53"/>
        <v>1.6572489368409191E-2</v>
      </c>
    </row>
    <row r="368" spans="1:19">
      <c r="A368">
        <v>360</v>
      </c>
      <c r="B368">
        <f t="shared" si="50"/>
        <v>-0.41000000000004122</v>
      </c>
      <c r="C368">
        <f t="shared" si="48"/>
        <v>164.71999999999966</v>
      </c>
      <c r="D368" s="10">
        <f>EXP(SUMPRODUCT(LN($F368:$S368),AlturaTRI!$C$24:$P$24)+SUMPRODUCT(LN(1-$F368:$S368),1-AlturaTRI!$C$24:$P$24))</f>
        <v>1.1568797296614791E-14</v>
      </c>
      <c r="E368">
        <f t="shared" si="49"/>
        <v>4.4972874817022303E-4</v>
      </c>
      <c r="F368" s="6">
        <f t="shared" si="53"/>
        <v>2.2328672164483632E-2</v>
      </c>
      <c r="G368" s="6">
        <f t="shared" si="53"/>
        <v>1.8861194599154897E-2</v>
      </c>
      <c r="H368" s="6">
        <f t="shared" si="53"/>
        <v>3.5794914721412802E-2</v>
      </c>
      <c r="I368" s="6">
        <f t="shared" si="53"/>
        <v>3.270396577327301E-2</v>
      </c>
      <c r="J368" s="6">
        <f t="shared" si="53"/>
        <v>3.2896728301293733E-2</v>
      </c>
      <c r="K368" s="6">
        <f t="shared" si="53"/>
        <v>2.2246657433024768E-2</v>
      </c>
      <c r="L368" s="6">
        <f t="shared" si="53"/>
        <v>0.13853361393992575</v>
      </c>
      <c r="M368" s="6">
        <f t="shared" si="53"/>
        <v>0.1117845093255582</v>
      </c>
      <c r="N368" s="6">
        <f t="shared" si="53"/>
        <v>0.76333446121744175</v>
      </c>
      <c r="O368" s="6">
        <f t="shared" si="53"/>
        <v>3.6524566300235504E-2</v>
      </c>
      <c r="P368" s="6">
        <f t="shared" si="53"/>
        <v>5.1496906758916536E-2</v>
      </c>
      <c r="Q368" s="6">
        <f t="shared" si="53"/>
        <v>8.7297322712052653E-3</v>
      </c>
      <c r="R368" s="6">
        <f t="shared" si="53"/>
        <v>3.4989616202165133E-2</v>
      </c>
      <c r="S368" s="6">
        <f t="shared" si="53"/>
        <v>1.6968778688568255E-2</v>
      </c>
    </row>
    <row r="369" spans="1:19">
      <c r="A369">
        <v>361</v>
      </c>
      <c r="B369">
        <f t="shared" si="50"/>
        <v>-0.40000000000004121</v>
      </c>
      <c r="C369">
        <f t="shared" si="48"/>
        <v>164.79999999999967</v>
      </c>
      <c r="D369" s="10">
        <f>EXP(SUMPRODUCT(LN($F369:$S369),AlturaTRI!$C$24:$P$24)+SUMPRODUCT(LN(1-$F369:$S369),1-AlturaTRI!$C$24:$P$24))</f>
        <v>1.3861039469364698E-14</v>
      </c>
      <c r="E369">
        <f t="shared" si="49"/>
        <v>4.5155384292251027E-4</v>
      </c>
      <c r="F369" s="6">
        <f t="shared" ref="F369:S378" si="54">1/(1+EXP(-1.7*F$2*($B369-F$3)))</f>
        <v>2.2752386548678984E-2</v>
      </c>
      <c r="G369" s="6">
        <f t="shared" si="54"/>
        <v>1.923005538229329E-2</v>
      </c>
      <c r="H369" s="6">
        <f t="shared" si="54"/>
        <v>3.6411982647781976E-2</v>
      </c>
      <c r="I369" s="6">
        <f t="shared" si="54"/>
        <v>3.3160649162147803E-2</v>
      </c>
      <c r="J369" s="6">
        <f t="shared" si="54"/>
        <v>3.3414194349536415E-2</v>
      </c>
      <c r="K369" s="6">
        <f t="shared" si="54"/>
        <v>2.2616408452957974E-2</v>
      </c>
      <c r="L369" s="6">
        <f t="shared" si="54"/>
        <v>0.14126407571161118</v>
      </c>
      <c r="M369" s="6">
        <f t="shared" si="54"/>
        <v>0.11363837439693329</v>
      </c>
      <c r="N369" s="6">
        <f t="shared" si="54"/>
        <v>0.76758225790260026</v>
      </c>
      <c r="O369" s="6">
        <f t="shared" si="54"/>
        <v>3.7341710694617065E-2</v>
      </c>
      <c r="P369" s="6">
        <f t="shared" si="54"/>
        <v>5.2494245466548586E-2</v>
      </c>
      <c r="Q369" s="6">
        <f t="shared" si="54"/>
        <v>8.9564991034654842E-3</v>
      </c>
      <c r="R369" s="6">
        <f t="shared" si="54"/>
        <v>3.5516120756335333E-2</v>
      </c>
      <c r="S369" s="6">
        <f t="shared" si="54"/>
        <v>1.7374376850496052E-2</v>
      </c>
    </row>
    <row r="370" spans="1:19">
      <c r="A370">
        <v>362</v>
      </c>
      <c r="B370">
        <f t="shared" si="50"/>
        <v>-0.3900000000000412</v>
      </c>
      <c r="C370">
        <f t="shared" si="48"/>
        <v>164.87999999999968</v>
      </c>
      <c r="D370" s="10">
        <f>EXP(SUMPRODUCT(LN($F370:$S370),AlturaTRI!$C$24:$P$24)+SUMPRODUCT(LN(1-$F370:$S370),1-AlturaTRI!$C$24:$P$24))</f>
        <v>1.6602348778175052E-14</v>
      </c>
      <c r="E370">
        <f t="shared" si="49"/>
        <v>4.5334100792925649E-4</v>
      </c>
      <c r="F370" s="6">
        <f t="shared" si="54"/>
        <v>2.31839507733007E-2</v>
      </c>
      <c r="G370" s="6">
        <f t="shared" si="54"/>
        <v>1.9605985677359102E-2</v>
      </c>
      <c r="H370" s="6">
        <f t="shared" si="54"/>
        <v>3.7039279560605348E-2</v>
      </c>
      <c r="I370" s="6">
        <f t="shared" si="54"/>
        <v>3.3623488077338871E-2</v>
      </c>
      <c r="J370" s="6">
        <f t="shared" si="54"/>
        <v>3.3939514490486551E-2</v>
      </c>
      <c r="K370" s="6">
        <f t="shared" si="54"/>
        <v>2.2992160415014003E-2</v>
      </c>
      <c r="L370" s="6">
        <f t="shared" si="54"/>
        <v>0.14403935589237729</v>
      </c>
      <c r="M370" s="6">
        <f t="shared" si="54"/>
        <v>0.11551898586144257</v>
      </c>
      <c r="N370" s="6">
        <f t="shared" si="54"/>
        <v>0.77177660781527191</v>
      </c>
      <c r="O370" s="6">
        <f t="shared" si="54"/>
        <v>3.8176412238250454E-2</v>
      </c>
      <c r="P370" s="6">
        <f t="shared" si="54"/>
        <v>5.3509809916707229E-2</v>
      </c>
      <c r="Q370" s="6">
        <f t="shared" si="54"/>
        <v>9.1891019110139985E-3</v>
      </c>
      <c r="R370" s="6">
        <f t="shared" si="54"/>
        <v>3.6050251896555967E-2</v>
      </c>
      <c r="S370" s="6">
        <f t="shared" si="54"/>
        <v>1.7789494424950671E-2</v>
      </c>
    </row>
    <row r="371" spans="1:19">
      <c r="A371">
        <v>363</v>
      </c>
      <c r="B371">
        <f t="shared" si="50"/>
        <v>-0.38000000000004119</v>
      </c>
      <c r="C371">
        <f t="shared" si="48"/>
        <v>164.95999999999967</v>
      </c>
      <c r="D371" s="10">
        <f>EXP(SUMPRODUCT(LN($F371:$S371),AlturaTRI!$C$24:$P$24)+SUMPRODUCT(LN(1-$F371:$S371),1-AlturaTRI!$C$24:$P$24))</f>
        <v>1.9879634661123081E-14</v>
      </c>
      <c r="E371">
        <f t="shared" si="49"/>
        <v>4.5508973494925618E-4</v>
      </c>
      <c r="F371" s="6">
        <f t="shared" si="54"/>
        <v>2.3623502969637326E-2</v>
      </c>
      <c r="G371" s="6">
        <f t="shared" si="54"/>
        <v>1.9989115289419657E-2</v>
      </c>
      <c r="H371" s="6">
        <f t="shared" si="54"/>
        <v>3.7676960836229026E-2</v>
      </c>
      <c r="I371" s="6">
        <f t="shared" si="54"/>
        <v>3.4092559261037055E-2</v>
      </c>
      <c r="J371" s="6">
        <f t="shared" si="54"/>
        <v>3.4472798888418345E-2</v>
      </c>
      <c r="K371" s="6">
        <f t="shared" si="54"/>
        <v>2.3374005873622594E-2</v>
      </c>
      <c r="L371" s="6">
        <f t="shared" si="54"/>
        <v>0.14685983485295956</v>
      </c>
      <c r="M371" s="6">
        <f t="shared" si="54"/>
        <v>0.11742659658504694</v>
      </c>
      <c r="N371" s="6">
        <f t="shared" si="54"/>
        <v>0.77591736148391299</v>
      </c>
      <c r="O371" s="6">
        <f t="shared" si="54"/>
        <v>3.9029015460566585E-2</v>
      </c>
      <c r="P371" s="6">
        <f t="shared" si="54"/>
        <v>5.4543890672369241E-2</v>
      </c>
      <c r="Q371" s="6">
        <f t="shared" si="54"/>
        <v>9.4276880139796231E-3</v>
      </c>
      <c r="R371" s="6">
        <f t="shared" si="54"/>
        <v>3.6592111134792049E-2</v>
      </c>
      <c r="S371" s="6">
        <f t="shared" si="54"/>
        <v>1.8214346354806277E-2</v>
      </c>
    </row>
    <row r="372" spans="1:19">
      <c r="A372">
        <v>364</v>
      </c>
      <c r="B372">
        <f t="shared" si="50"/>
        <v>-0.37000000000004118</v>
      </c>
      <c r="C372">
        <f t="shared" si="48"/>
        <v>165.03999999999968</v>
      </c>
      <c r="D372" s="10">
        <f>EXP(SUMPRODUCT(LN($F372:$S372),AlturaTRI!$C$24:$P$24)+SUMPRODUCT(LN(1-$F372:$S372),1-AlturaTRI!$C$24:$P$24))</f>
        <v>2.3796405730946083E-14</v>
      </c>
      <c r="E372">
        <f t="shared" si="49"/>
        <v>4.5679952530857976E-4</v>
      </c>
      <c r="F372" s="6">
        <f t="shared" si="54"/>
        <v>2.4071183420481063E-2</v>
      </c>
      <c r="G372" s="6">
        <f t="shared" si="54"/>
        <v>2.0379576182589069E-2</v>
      </c>
      <c r="H372" s="6">
        <f t="shared" si="54"/>
        <v>3.832518371851331E-2</v>
      </c>
      <c r="I372" s="6">
        <f t="shared" si="54"/>
        <v>3.456794023724756E-2</v>
      </c>
      <c r="J372" s="6">
        <f t="shared" si="54"/>
        <v>3.5014158966370133E-2</v>
      </c>
      <c r="K372" s="6">
        <f t="shared" si="54"/>
        <v>2.3762038648716802E-2</v>
      </c>
      <c r="L372" s="6">
        <f t="shared" si="54"/>
        <v>0.14972588180140797</v>
      </c>
      <c r="M372" s="6">
        <f t="shared" si="54"/>
        <v>0.11936145733525484</v>
      </c>
      <c r="N372" s="6">
        <f t="shared" si="54"/>
        <v>0.78000440284958661</v>
      </c>
      <c r="O372" s="6">
        <f t="shared" si="54"/>
        <v>3.9899870175709846E-2</v>
      </c>
      <c r="P372" s="6">
        <f t="shared" si="54"/>
        <v>5.5596781269377039E-2</v>
      </c>
      <c r="Q372" s="6">
        <f t="shared" si="54"/>
        <v>9.6724083003603932E-3</v>
      </c>
      <c r="R372" s="6">
        <f t="shared" si="54"/>
        <v>3.7141801062738282E-2</v>
      </c>
      <c r="S372" s="6">
        <f t="shared" si="54"/>
        <v>1.8649152026739443E-2</v>
      </c>
    </row>
    <row r="373" spans="1:19">
      <c r="A373">
        <v>365</v>
      </c>
      <c r="B373">
        <f t="shared" si="50"/>
        <v>-0.36000000000004118</v>
      </c>
      <c r="C373">
        <f t="shared" si="48"/>
        <v>165.11999999999966</v>
      </c>
      <c r="D373" s="10">
        <f>EXP(SUMPRODUCT(LN($F373:$S373),AlturaTRI!$C$24:$P$24)+SUMPRODUCT(LN(1-$F373:$S373),1-AlturaTRI!$C$24:$P$24))</f>
        <v>2.8475894727127967E-14</v>
      </c>
      <c r="E373">
        <f t="shared" si="49"/>
        <v>4.5846989013731605E-4</v>
      </c>
      <c r="F373" s="6">
        <f t="shared" si="54"/>
        <v>2.4527134582793951E-2</v>
      </c>
      <c r="G373" s="6">
        <f t="shared" si="54"/>
        <v>2.0777502506982209E-2</v>
      </c>
      <c r="H373" s="6">
        <f t="shared" si="54"/>
        <v>3.8984107323639494E-2</v>
      </c>
      <c r="I373" s="6">
        <f t="shared" si="54"/>
        <v>3.5049709314705677E-2</v>
      </c>
      <c r="J373" s="6">
        <f t="shared" si="54"/>
        <v>3.5563707411207811E-2</v>
      </c>
      <c r="K373" s="6">
        <f t="shared" si="54"/>
        <v>2.4156353837529142E-2</v>
      </c>
      <c r="L373" s="6">
        <f t="shared" si="54"/>
        <v>0.15263785412882783</v>
      </c>
      <c r="M373" s="6">
        <f t="shared" si="54"/>
        <v>0.12132381659721508</v>
      </c>
      <c r="N373" s="6">
        <f t="shared" si="54"/>
        <v>0.78403764852030844</v>
      </c>
      <c r="O373" s="6">
        <f t="shared" si="54"/>
        <v>4.0789331494834803E-2</v>
      </c>
      <c r="P373" s="6">
        <f t="shared" si="54"/>
        <v>5.6668778178323394E-2</v>
      </c>
      <c r="Q373" s="6">
        <f t="shared" si="54"/>
        <v>9.9234173044562401E-3</v>
      </c>
      <c r="R373" s="6">
        <f t="shared" si="54"/>
        <v>3.7699425354834899E-2</v>
      </c>
      <c r="S373" s="6">
        <f t="shared" si="54"/>
        <v>1.9094135343114532E-2</v>
      </c>
    </row>
    <row r="374" spans="1:19">
      <c r="A374">
        <v>366</v>
      </c>
      <c r="B374">
        <f t="shared" si="50"/>
        <v>-0.35000000000004117</v>
      </c>
      <c r="C374">
        <f t="shared" si="48"/>
        <v>165.19999999999968</v>
      </c>
      <c r="D374" s="10">
        <f>EXP(SUMPRODUCT(LN($F374:$S374),AlturaTRI!$C$24:$P$24)+SUMPRODUCT(LN(1-$F374:$S374),1-AlturaTRI!$C$24:$P$24))</f>
        <v>3.4064762499099682E-14</v>
      </c>
      <c r="E374">
        <f t="shared" si="49"/>
        <v>4.6010035060230637E-4</v>
      </c>
      <c r="F374" s="6">
        <f t="shared" si="54"/>
        <v>2.4991501110159957E-2</v>
      </c>
      <c r="G374" s="6">
        <f t="shared" si="54"/>
        <v>2.1183030625627021E-2</v>
      </c>
      <c r="H374" s="6">
        <f t="shared" si="54"/>
        <v>3.9653892644184556E-2</v>
      </c>
      <c r="I374" s="6">
        <f t="shared" si="54"/>
        <v>3.5537945589636154E-2</v>
      </c>
      <c r="J374" s="6">
        <f t="shared" si="54"/>
        <v>3.6121558178360068E-2</v>
      </c>
      <c r="K374" s="6">
        <f t="shared" si="54"/>
        <v>2.4557047826296648E-2</v>
      </c>
      <c r="L374" s="6">
        <f t="shared" si="54"/>
        <v>0.15559609674466723</v>
      </c>
      <c r="M374" s="6">
        <f t="shared" si="54"/>
        <v>0.12331392038546062</v>
      </c>
      <c r="N374" s="6">
        <f t="shared" si="54"/>
        <v>0.78801704700095798</v>
      </c>
      <c r="O374" s="6">
        <f t="shared" si="54"/>
        <v>4.1697759834618923E-2</v>
      </c>
      <c r="P374" s="6">
        <f t="shared" si="54"/>
        <v>5.7760180762851603E-2</v>
      </c>
      <c r="Q374" s="6">
        <f t="shared" si="54"/>
        <v>1.0180873286596068E-2</v>
      </c>
      <c r="R374" s="6">
        <f t="shared" si="54"/>
        <v>3.826508877098312E-2</v>
      </c>
      <c r="S374" s="6">
        <f t="shared" si="54"/>
        <v>1.954952479400808E-2</v>
      </c>
    </row>
    <row r="375" spans="1:19">
      <c r="A375">
        <v>367</v>
      </c>
      <c r="B375">
        <f t="shared" si="50"/>
        <v>-0.34000000000004116</v>
      </c>
      <c r="C375">
        <f t="shared" si="48"/>
        <v>165.27999999999966</v>
      </c>
      <c r="D375" s="10">
        <f>EXP(SUMPRODUCT(LN($F375:$S375),AlturaTRI!$C$24:$P$24)+SUMPRODUCT(LN(1-$F375:$S375),1-AlturaTRI!$C$24:$P$24))</f>
        <v>4.0737486431591699E-14</v>
      </c>
      <c r="E375">
        <f t="shared" si="49"/>
        <v>4.616904381357118E-4</v>
      </c>
      <c r="F375" s="6">
        <f t="shared" si="54"/>
        <v>2.5464429874998196E-2</v>
      </c>
      <c r="G375" s="6">
        <f t="shared" si="54"/>
        <v>2.1596299141314945E-2</v>
      </c>
      <c r="H375" s="6">
        <f t="shared" si="54"/>
        <v>4.0334702552431559E-2</v>
      </c>
      <c r="I375" s="6">
        <f t="shared" si="54"/>
        <v>3.6032728948350377E-2</v>
      </c>
      <c r="J375" s="6">
        <f t="shared" si="54"/>
        <v>3.6687826496210989E-2</v>
      </c>
      <c r="K375" s="6">
        <f t="shared" si="54"/>
        <v>2.4964218301865213E-2</v>
      </c>
      <c r="L375" s="6">
        <f t="shared" si="54"/>
        <v>0.1586009414022288</v>
      </c>
      <c r="M375" s="6">
        <f t="shared" si="54"/>
        <v>0.12533201205133893</v>
      </c>
      <c r="N375" s="6">
        <f t="shared" si="54"/>
        <v>0.79194257790118183</v>
      </c>
      <c r="O375" s="6">
        <f t="shared" si="54"/>
        <v>4.2625520921781089E-2</v>
      </c>
      <c r="P375" s="6">
        <f t="shared" si="54"/>
        <v>5.8871291234247128E-2</v>
      </c>
      <c r="Q375" s="6">
        <f t="shared" si="54"/>
        <v>1.0444938314156008E-2</v>
      </c>
      <c r="R375" s="6">
        <f t="shared" si="54"/>
        <v>3.8838897158948275E-2</v>
      </c>
      <c r="S375" s="6">
        <f t="shared" si="54"/>
        <v>2.0015553529308637E-2</v>
      </c>
    </row>
    <row r="376" spans="1:19">
      <c r="A376">
        <v>368</v>
      </c>
      <c r="B376">
        <f t="shared" si="50"/>
        <v>-0.33000000000004115</v>
      </c>
      <c r="C376">
        <f t="shared" si="48"/>
        <v>165.35999999999967</v>
      </c>
      <c r="D376" s="10">
        <f>EXP(SUMPRODUCT(LN($F376:$S376),AlturaTRI!$C$24:$P$24)+SUMPRODUCT(LN(1-$F376:$S376),1-AlturaTRI!$C$24:$P$24))</f>
        <v>4.8701557535224865E-14</v>
      </c>
      <c r="E376">
        <f t="shared" si="49"/>
        <v>4.6323969465926631E-4</v>
      </c>
      <c r="F376" s="6">
        <f t="shared" si="54"/>
        <v>2.5946069990511769E-2</v>
      </c>
      <c r="G376" s="6">
        <f t="shared" si="54"/>
        <v>2.2017448923368144E-2</v>
      </c>
      <c r="H376" s="6">
        <f t="shared" si="54"/>
        <v>4.1026701802882308E-2</v>
      </c>
      <c r="I376" s="6">
        <f t="shared" si="54"/>
        <v>3.6534140069674537E-2</v>
      </c>
      <c r="J376" s="6">
        <f t="shared" si="54"/>
        <v>3.7262628870134727E-2</v>
      </c>
      <c r="K376" s="6">
        <f t="shared" si="54"/>
        <v>2.5377964263183256E-2</v>
      </c>
      <c r="L376" s="6">
        <f t="shared" si="54"/>
        <v>0.16165270601514004</v>
      </c>
      <c r="M376" s="6">
        <f t="shared" si="54"/>
        <v>0.12737833208616761</v>
      </c>
      <c r="N376" s="6">
        <f t="shared" si="54"/>
        <v>0.79581425112367632</v>
      </c>
      <c r="O376" s="6">
        <f t="shared" si="54"/>
        <v>4.3572985793390369E-2</v>
      </c>
      <c r="P376" s="6">
        <f t="shared" si="54"/>
        <v>6.0002414602195138E-2</v>
      </c>
      <c r="Q376" s="6">
        <f t="shared" si="54"/>
        <v>1.0715778343863502E-2</v>
      </c>
      <c r="R376" s="6">
        <f t="shared" si="54"/>
        <v>3.9420957456438081E-2</v>
      </c>
      <c r="S376" s="6">
        <f t="shared" si="54"/>
        <v>2.0492459430824207E-2</v>
      </c>
    </row>
    <row r="377" spans="1:19">
      <c r="A377">
        <v>369</v>
      </c>
      <c r="B377">
        <f t="shared" si="50"/>
        <v>-0.32000000000004114</v>
      </c>
      <c r="C377">
        <f t="shared" si="48"/>
        <v>165.43999999999966</v>
      </c>
      <c r="D377" s="10">
        <f>EXP(SUMPRODUCT(LN($F377:$S377),AlturaTRI!$C$24:$P$24)+SUMPRODUCT(LN(1-$F377:$S377),1-AlturaTRI!$C$24:$P$24))</f>
        <v>5.8203632519575154E-14</v>
      </c>
      <c r="E377">
        <f t="shared" si="49"/>
        <v>4.6474767280405959E-4</v>
      </c>
      <c r="F377" s="6">
        <f t="shared" si="54"/>
        <v>2.6436572832345545E-2</v>
      </c>
      <c r="G377" s="6">
        <f t="shared" si="54"/>
        <v>2.2446623134301576E-2</v>
      </c>
      <c r="H377" s="6">
        <f t="shared" si="54"/>
        <v>4.1730057033938429E-2</v>
      </c>
      <c r="I377" s="6">
        <f t="shared" si="54"/>
        <v>3.7042260427202246E-2</v>
      </c>
      <c r="J377" s="6">
        <f t="shared" si="54"/>
        <v>3.784608308615698E-2</v>
      </c>
      <c r="K377" s="6">
        <f t="shared" si="54"/>
        <v>2.5798386032674495E-2</v>
      </c>
      <c r="L377" s="6">
        <f t="shared" si="54"/>
        <v>0.16475169396557393</v>
      </c>
      <c r="M377" s="6">
        <f t="shared" si="54"/>
        <v>0.12945311792016548</v>
      </c>
      <c r="N377" s="6">
        <f t="shared" si="54"/>
        <v>0.79963210603518731</v>
      </c>
      <c r="O377" s="6">
        <f t="shared" si="54"/>
        <v>4.4540530792741805E-2</v>
      </c>
      <c r="P377" s="6">
        <f t="shared" si="54"/>
        <v>6.1153858621576643E-2</v>
      </c>
      <c r="Q377" s="6">
        <f t="shared" si="54"/>
        <v>1.0993563305380129E-2</v>
      </c>
      <c r="R377" s="6">
        <f t="shared" si="54"/>
        <v>4.0011377692843894E-2</v>
      </c>
      <c r="S377" s="6">
        <f t="shared" si="54"/>
        <v>2.0980485184325565E-2</v>
      </c>
    </row>
    <row r="378" spans="1:19">
      <c r="A378">
        <v>370</v>
      </c>
      <c r="B378">
        <f t="shared" si="50"/>
        <v>-0.31000000000004113</v>
      </c>
      <c r="C378">
        <f t="shared" si="48"/>
        <v>165.51999999999967</v>
      </c>
      <c r="D378" s="10">
        <f>EXP(SUMPRODUCT(LN($F378:$S378),AlturaTRI!$C$24:$P$24)+SUMPRODUCT(LN(1-$F378:$S378),1-AlturaTRI!$C$24:$P$24))</f>
        <v>6.9536813099931422E-14</v>
      </c>
      <c r="E378">
        <f t="shared" si="49"/>
        <v>4.6621393612570803E-4</v>
      </c>
      <c r="F378" s="6">
        <f t="shared" si="54"/>
        <v>2.6936092059925171E-2</v>
      </c>
      <c r="G378" s="6">
        <f t="shared" si="54"/>
        <v>2.2883967256356441E-2</v>
      </c>
      <c r="H378" s="6">
        <f t="shared" si="54"/>
        <v>4.244493676871592E-2</v>
      </c>
      <c r="I378" s="6">
        <f t="shared" si="54"/>
        <v>3.7557172291365168E-2</v>
      </c>
      <c r="J378" s="6">
        <f t="shared" si="54"/>
        <v>3.8438308214227855E-2</v>
      </c>
      <c r="K378" s="6">
        <f t="shared" si="54"/>
        <v>2.6225585267479336E-2</v>
      </c>
      <c r="L378" s="6">
        <f t="shared" si="54"/>
        <v>0.16789819340506948</v>
      </c>
      <c r="M378" s="6">
        <f t="shared" si="54"/>
        <v>0.13155660371721384</v>
      </c>
      <c r="N378" s="6">
        <f t="shared" si="54"/>
        <v>0.80339621062251265</v>
      </c>
      <c r="O378" s="6">
        <f t="shared" si="54"/>
        <v>4.5528537560570501E-2</v>
      </c>
      <c r="P378" s="6">
        <f t="shared" si="54"/>
        <v>6.2325933735174338E-2</v>
      </c>
      <c r="Q378" s="6">
        <f t="shared" si="54"/>
        <v>1.1278467186153824E-2</v>
      </c>
      <c r="R378" s="6">
        <f t="shared" si="54"/>
        <v>4.0610266990632082E-2</v>
      </c>
      <c r="S378" s="6">
        <f t="shared" si="54"/>
        <v>2.1479878351449069E-2</v>
      </c>
    </row>
    <row r="379" spans="1:19">
      <c r="A379">
        <v>371</v>
      </c>
      <c r="B379">
        <f t="shared" si="50"/>
        <v>-0.30000000000004112</v>
      </c>
      <c r="C379">
        <f t="shared" si="48"/>
        <v>165.59999999999968</v>
      </c>
      <c r="D379" s="10">
        <f>EXP(SUMPRODUCT(LN($F379:$S379),AlturaTRI!$C$24:$P$24)+SUMPRODUCT(LN(1-$F379:$S379),1-AlturaTRI!$C$24:$P$24))</f>
        <v>8.304925521257523E-14</v>
      </c>
      <c r="E379">
        <f t="shared" si="49"/>
        <v>4.6763805931476283E-4</v>
      </c>
      <c r="F379" s="6">
        <f t="shared" ref="F379:S388" si="55">1/(1+EXP(-1.7*F$2*($B379-F$3)))</f>
        <v>2.7444783637448525E-2</v>
      </c>
      <c r="G379" s="6">
        <f t="shared" si="55"/>
        <v>2.332962911788105E-2</v>
      </c>
      <c r="H379" s="6">
        <f t="shared" si="55"/>
        <v>4.3171511414957529E-2</v>
      </c>
      <c r="I379" s="6">
        <f t="shared" si="55"/>
        <v>3.8078958731314672E-2</v>
      </c>
      <c r="J379" s="6">
        <f t="shared" si="55"/>
        <v>3.903942461108962E-2</v>
      </c>
      <c r="K379" s="6">
        <f t="shared" si="55"/>
        <v>2.6659664970553828E-2</v>
      </c>
      <c r="L379" s="6">
        <f t="shared" si="55"/>
        <v>0.17109247654886164</v>
      </c>
      <c r="M379" s="6">
        <f t="shared" si="55"/>
        <v>0.13368902016551565</v>
      </c>
      <c r="N379" s="6">
        <f t="shared" si="55"/>
        <v>0.80710666063574144</v>
      </c>
      <c r="O379" s="6">
        <f t="shared" si="55"/>
        <v>4.6537393021367723E-2</v>
      </c>
      <c r="P379" s="6">
        <f t="shared" si="55"/>
        <v>6.3518953012158652E-2</v>
      </c>
      <c r="Q379" s="6">
        <f t="shared" si="55"/>
        <v>1.1570668117529192E-2</v>
      </c>
      <c r="R379" s="6">
        <f t="shared" si="55"/>
        <v>4.1217735566372427E-2</v>
      </c>
      <c r="S379" s="6">
        <f t="shared" si="55"/>
        <v>2.199089144137829E-2</v>
      </c>
    </row>
    <row r="380" spans="1:19">
      <c r="A380">
        <v>372</v>
      </c>
      <c r="B380">
        <f t="shared" si="50"/>
        <v>-0.29000000000004111</v>
      </c>
      <c r="C380">
        <f t="shared" si="48"/>
        <v>165.67999999999967</v>
      </c>
      <c r="D380" s="10">
        <f>EXP(SUMPRODUCT(LN($F380:$S380),AlturaTRI!$C$24:$P$24)+SUMPRODUCT(LN(1-$F380:$S380),1-AlturaTRI!$C$24:$P$24))</f>
        <v>9.9154346482817381E-14</v>
      </c>
      <c r="E380">
        <f t="shared" si="49"/>
        <v>4.6901962840222033E-4</v>
      </c>
      <c r="F380" s="6">
        <f t="shared" si="55"/>
        <v>2.7962805854499732E-2</v>
      </c>
      <c r="G380" s="6">
        <f t="shared" si="55"/>
        <v>2.3783758919533413E-2</v>
      </c>
      <c r="H380" s="6">
        <f t="shared" si="55"/>
        <v>4.3909953264006547E-2</v>
      </c>
      <c r="I380" s="6">
        <f t="shared" si="55"/>
        <v>3.8607703616607592E-2</v>
      </c>
      <c r="J380" s="6">
        <f t="shared" si="55"/>
        <v>3.964955392272286E-2</v>
      </c>
      <c r="K380" s="6">
        <f t="shared" si="55"/>
        <v>2.7100729501614625E-2</v>
      </c>
      <c r="L380" s="6">
        <f t="shared" si="55"/>
        <v>0.17433479896468818</v>
      </c>
      <c r="M380" s="6">
        <f t="shared" si="55"/>
        <v>0.13585059426422327</v>
      </c>
      <c r="N380" s="6">
        <f t="shared" si="55"/>
        <v>0.81076357872089</v>
      </c>
      <c r="O380" s="6">
        <f t="shared" si="55"/>
        <v>4.7567489364557014E-2</v>
      </c>
      <c r="P380" s="6">
        <f t="shared" si="55"/>
        <v>6.4733232082222869E-2</v>
      </c>
      <c r="Q380" s="6">
        <f t="shared" si="55"/>
        <v>1.1870348462101847E-2</v>
      </c>
      <c r="R380" s="6">
        <f t="shared" si="55"/>
        <v>4.1833894731389987E-2</v>
      </c>
      <c r="S380" s="6">
        <f t="shared" si="55"/>
        <v>2.2513781982218987E-2</v>
      </c>
    </row>
    <row r="381" spans="1:19">
      <c r="A381">
        <v>373</v>
      </c>
      <c r="B381">
        <f t="shared" si="50"/>
        <v>-0.2800000000000411</v>
      </c>
      <c r="C381">
        <f t="shared" si="48"/>
        <v>165.75999999999968</v>
      </c>
      <c r="D381" s="10">
        <f>EXP(SUMPRODUCT(LN($F381:$S381),AlturaTRI!$C$24:$P$24)+SUMPRODUCT(LN(1-$F381:$S381),1-AlturaTRI!$C$24:$P$24))</f>
        <v>1.1834273208483043E-13</v>
      </c>
      <c r="E381">
        <f t="shared" si="49"/>
        <v>4.7035824095998844E-4</v>
      </c>
      <c r="F381" s="6">
        <f t="shared" si="55"/>
        <v>2.8490319346254688E-2</v>
      </c>
      <c r="G381" s="6">
        <f t="shared" si="55"/>
        <v>2.4246509260279405E-2</v>
      </c>
      <c r="H381" s="6">
        <f t="shared" si="55"/>
        <v>4.4660436488804529E-2</v>
      </c>
      <c r="I381" s="6">
        <f t="shared" si="55"/>
        <v>3.9143491618688804E-2</v>
      </c>
      <c r="J381" s="6">
        <f t="shared" si="55"/>
        <v>4.0268819086354588E-2</v>
      </c>
      <c r="K381" s="6">
        <f t="shared" si="55"/>
        <v>2.7548884587918473E-2</v>
      </c>
      <c r="L381" s="6">
        <f t="shared" si="55"/>
        <v>0.17762539885710246</v>
      </c>
      <c r="M381" s="6">
        <f t="shared" si="55"/>
        <v>0.13804154910612101</v>
      </c>
      <c r="N381" s="6">
        <f t="shared" si="55"/>
        <v>0.8143671135440399</v>
      </c>
      <c r="O381" s="6">
        <f t="shared" si="55"/>
        <v>4.8619224020281605E-2</v>
      </c>
      <c r="P381" s="6">
        <f t="shared" si="55"/>
        <v>6.5969089065235062E-2</v>
      </c>
      <c r="Q381" s="6">
        <f t="shared" si="55"/>
        <v>1.2177694902300718E-2</v>
      </c>
      <c r="R381" s="6">
        <f t="shared" si="55"/>
        <v>4.2458856892027143E-2</v>
      </c>
      <c r="S381" s="6">
        <f t="shared" si="55"/>
        <v>2.3048812591977063E-2</v>
      </c>
    </row>
    <row r="382" spans="1:19">
      <c r="A382">
        <v>374</v>
      </c>
      <c r="B382">
        <f t="shared" si="50"/>
        <v>-0.2700000000000411</v>
      </c>
      <c r="C382">
        <f t="shared" si="48"/>
        <v>165.83999999999966</v>
      </c>
      <c r="D382" s="10">
        <f>EXP(SUMPRODUCT(LN($F382:$S382),AlturaTRI!$C$24:$P$24)+SUMPRODUCT(LN(1-$F382:$S382),1-AlturaTRI!$C$24:$P$24))</f>
        <v>1.4119651807467012E-13</v>
      </c>
      <c r="E382">
        <f t="shared" si="49"/>
        <v>4.7165350629617896E-4</v>
      </c>
      <c r="F382" s="6">
        <f t="shared" si="55"/>
        <v>2.9027487113245889E-2</v>
      </c>
      <c r="G382" s="6">
        <f t="shared" si="55"/>
        <v>2.4718035163158684E-2</v>
      </c>
      <c r="H382" s="6">
        <f t="shared" si="55"/>
        <v>4.5423137140874842E-2</v>
      </c>
      <c r="I382" s="6">
        <f t="shared" si="55"/>
        <v>3.968640821216364E-2</v>
      </c>
      <c r="J382" s="6">
        <f t="shared" si="55"/>
        <v>4.0897344332010387E-2</v>
      </c>
      <c r="K382" s="6">
        <f t="shared" si="55"/>
        <v>2.800423733486403E-2</v>
      </c>
      <c r="L382" s="6">
        <f t="shared" si="55"/>
        <v>0.18096449634837977</v>
      </c>
      <c r="M382" s="6">
        <f t="shared" si="55"/>
        <v>0.14026210365645192</v>
      </c>
      <c r="N382" s="6">
        <f t="shared" si="55"/>
        <v>0.8179174389090047</v>
      </c>
      <c r="O382" s="6">
        <f t="shared" si="55"/>
        <v>4.9692999629547624E-2</v>
      </c>
      <c r="P382" s="6">
        <f t="shared" si="55"/>
        <v>6.7226844496274585E-2</v>
      </c>
      <c r="Q382" s="6">
        <f t="shared" si="55"/>
        <v>1.2492898530179162E-2</v>
      </c>
      <c r="R382" s="6">
        <f t="shared" si="55"/>
        <v>4.3092735549501819E-2</v>
      </c>
      <c r="S382" s="6">
        <f t="shared" si="55"/>
        <v>2.3596251049044163E-2</v>
      </c>
    </row>
    <row r="383" spans="1:19">
      <c r="A383">
        <v>375</v>
      </c>
      <c r="B383">
        <f t="shared" si="50"/>
        <v>-0.26000000000004109</v>
      </c>
      <c r="C383">
        <f t="shared" si="48"/>
        <v>165.91999999999967</v>
      </c>
      <c r="D383" s="10">
        <f>EXP(SUMPRODUCT(LN($F383:$S383),AlturaTRI!$C$24:$P$24)+SUMPRODUCT(LN(1-$F383:$S383),1-AlturaTRI!$C$24:$P$24))</f>
        <v>1.6840603855491781E-13</v>
      </c>
      <c r="E383">
        <f t="shared" si="49"/>
        <v>4.7290504564509022E-4</v>
      </c>
      <c r="F383" s="6">
        <f t="shared" si="55"/>
        <v>2.9574474540653213E-2</v>
      </c>
      <c r="G383" s="6">
        <f t="shared" si="55"/>
        <v>2.5198494100789556E-2</v>
      </c>
      <c r="H383" s="6">
        <f t="shared" si="55"/>
        <v>4.6198233146253341E-2</v>
      </c>
      <c r="I383" s="6">
        <f t="shared" si="55"/>
        <v>4.0236539675852313E-2</v>
      </c>
      <c r="J383" s="6">
        <f t="shared" si="55"/>
        <v>4.1535255183593627E-2</v>
      </c>
      <c r="K383" s="6">
        <f t="shared" si="55"/>
        <v>2.8466896236403399E-2</v>
      </c>
      <c r="L383" s="6">
        <f t="shared" si="55"/>
        <v>0.18435229275716539</v>
      </c>
      <c r="M383" s="6">
        <f t="shared" si="55"/>
        <v>0.14251247252799237</v>
      </c>
      <c r="N383" s="6">
        <f t="shared" si="55"/>
        <v>0.82141475287048171</v>
      </c>
      <c r="O383" s="6">
        <f t="shared" si="55"/>
        <v>5.0789224008462114E-2</v>
      </c>
      <c r="P383" s="6">
        <f t="shared" si="55"/>
        <v>6.8506821245919586E-2</v>
      </c>
      <c r="Q383" s="6">
        <f t="shared" si="55"/>
        <v>1.281615493839317E-2</v>
      </c>
      <c r="R383" s="6">
        <f t="shared" si="55"/>
        <v>4.3735645299347682E-2</v>
      </c>
      <c r="S383" s="6">
        <f t="shared" si="55"/>
        <v>2.4156370362090295E-2</v>
      </c>
    </row>
    <row r="384" spans="1:19">
      <c r="A384">
        <v>376</v>
      </c>
      <c r="B384">
        <f t="shared" si="50"/>
        <v>-0.25000000000004108</v>
      </c>
      <c r="C384">
        <f t="shared" si="48"/>
        <v>165.99999999999966</v>
      </c>
      <c r="D384" s="10">
        <f>EXP(SUMPRODUCT(LN($F384:$S384),AlturaTRI!$C$24:$P$24)+SUMPRODUCT(LN(1-$F384:$S384),1-AlturaTRI!$C$24:$P$24))</f>
        <v>2.0078964001851835E-13</v>
      </c>
      <c r="E384">
        <f t="shared" si="49"/>
        <v>4.7411249235175122E-4</v>
      </c>
      <c r="F384" s="6">
        <f t="shared" si="55"/>
        <v>3.0131449417086009E-2</v>
      </c>
      <c r="G384" s="6">
        <f t="shared" si="55"/>
        <v>2.5688046020582923E-2</v>
      </c>
      <c r="H384" s="6">
        <f t="shared" si="55"/>
        <v>4.6985904300325849E-2</v>
      </c>
      <c r="I384" s="6">
        <f t="shared" si="55"/>
        <v>4.0793973093619443E-2</v>
      </c>
      <c r="J384" s="6">
        <f t="shared" si="55"/>
        <v>4.2182678459473204E-2</v>
      </c>
      <c r="K384" s="6">
        <f t="shared" si="55"/>
        <v>2.8936971185250435E-2</v>
      </c>
      <c r="L384" s="6">
        <f t="shared" si="55"/>
        <v>0.18778896987607155</v>
      </c>
      <c r="M384" s="6">
        <f t="shared" si="55"/>
        <v>0.14479286575248526</v>
      </c>
      <c r="N384" s="6">
        <f t="shared" si="55"/>
        <v>0.82485927684457039</v>
      </c>
      <c r="O384" s="6">
        <f t="shared" si="55"/>
        <v>5.190831010629765E-2</v>
      </c>
      <c r="P384" s="6">
        <f t="shared" si="55"/>
        <v>6.9809344435651843E-2</v>
      </c>
      <c r="Q384" s="6">
        <f t="shared" si="55"/>
        <v>1.3147664312341933E-2</v>
      </c>
      <c r="R384" s="6">
        <f t="shared" si="55"/>
        <v>4.4387701830421684E-2</v>
      </c>
      <c r="S384" s="6">
        <f t="shared" si="55"/>
        <v>2.4729448839257314E-2</v>
      </c>
    </row>
    <row r="385" spans="1:19">
      <c r="A385">
        <v>377</v>
      </c>
      <c r="B385">
        <f t="shared" si="50"/>
        <v>-0.24000000000004107</v>
      </c>
      <c r="C385">
        <f t="shared" si="48"/>
        <v>166.07999999999967</v>
      </c>
      <c r="D385" s="10">
        <f>EXP(SUMPRODUCT(LN($F385:$S385),AlturaTRI!$C$24:$P$24)+SUMPRODUCT(LN(1-$F385:$S385),1-AlturaTRI!$C$24:$P$24))</f>
        <v>2.3931701451774789E-13</v>
      </c>
      <c r="E385">
        <f t="shared" si="49"/>
        <v>4.7527549205090257E-4</v>
      </c>
      <c r="F385" s="6">
        <f t="shared" si="55"/>
        <v>3.0698581952820717E-2</v>
      </c>
      <c r="G385" s="6">
        <f t="shared" si="55"/>
        <v>2.6186853369633785E-2</v>
      </c>
      <c r="H385" s="6">
        <f t="shared" si="55"/>
        <v>4.7786332261532435E-2</v>
      </c>
      <c r="I385" s="6">
        <f t="shared" si="55"/>
        <v>4.135879635497005E-2</v>
      </c>
      <c r="J385" s="6">
        <f t="shared" si="55"/>
        <v>4.2839742272561612E-2</v>
      </c>
      <c r="K385" s="6">
        <f t="shared" si="55"/>
        <v>2.941457348287254E-2</v>
      </c>
      <c r="L385" s="6">
        <f t="shared" si="55"/>
        <v>0.19127468924948923</v>
      </c>
      <c r="M385" s="6">
        <f t="shared" si="55"/>
        <v>0.14710348854855371</v>
      </c>
      <c r="N385" s="6">
        <f t="shared" si="55"/>
        <v>0.82825125471845451</v>
      </c>
      <c r="O385" s="6">
        <f t="shared" si="55"/>
        <v>5.305067595711057E-2</v>
      </c>
      <c r="P385" s="6">
        <f t="shared" si="55"/>
        <v>7.1134741348245101E-2</v>
      </c>
      <c r="Q385" s="6">
        <f t="shared" si="55"/>
        <v>1.3487631523442671E-2</v>
      </c>
      <c r="R385" s="6">
        <f t="shared" si="55"/>
        <v>4.5049021923464619E-2</v>
      </c>
      <c r="S385" s="6">
        <f t="shared" si="55"/>
        <v>2.5315770156541715E-2</v>
      </c>
    </row>
    <row r="386" spans="1:19">
      <c r="A386">
        <v>378</v>
      </c>
      <c r="B386">
        <f t="shared" si="50"/>
        <v>-0.23000000000004106</v>
      </c>
      <c r="C386">
        <f t="shared" si="48"/>
        <v>166.15999999999968</v>
      </c>
      <c r="D386" s="10">
        <f>EXP(SUMPRODUCT(LN($F386:$S386),AlturaTRI!$C$24:$P$24)+SUMPRODUCT(LN(1-$F386:$S386),1-AlturaTRI!$C$24:$P$24))</f>
        <v>2.8513670476206647E-13</v>
      </c>
      <c r="E386">
        <f t="shared" si="49"/>
        <v>4.7639370284029007E-4</v>
      </c>
      <c r="F386" s="6">
        <f t="shared" si="55"/>
        <v>3.1276044797456784E-2</v>
      </c>
      <c r="G386" s="6">
        <f t="shared" si="55"/>
        <v>2.6695081119257929E-2</v>
      </c>
      <c r="H386" s="6">
        <f t="shared" si="55"/>
        <v>4.8599700543896528E-2</v>
      </c>
      <c r="I386" s="6">
        <f t="shared" si="55"/>
        <v>4.1931098155404828E-2</v>
      </c>
      <c r="J386" s="6">
        <f t="shared" si="55"/>
        <v>4.3506576029864449E-2</v>
      </c>
      <c r="K386" s="6">
        <f t="shared" si="55"/>
        <v>2.9899815849252033E-2</v>
      </c>
      <c r="L386" s="6">
        <f t="shared" si="55"/>
        <v>0.19480959145293933</v>
      </c>
      <c r="M386" s="6">
        <f t="shared" si="55"/>
        <v>0.14944454108622771</v>
      </c>
      <c r="N386" s="6">
        <f t="shared" si="55"/>
        <v>0.83159095196097277</v>
      </c>
      <c r="O386" s="6">
        <f t="shared" si="55"/>
        <v>5.4216744624632433E-2</v>
      </c>
      <c r="P386" s="6">
        <f t="shared" si="55"/>
        <v>7.2483341333003451E-2</v>
      </c>
      <c r="Q386" s="6">
        <f t="shared" si="55"/>
        <v>1.3836266223508722E-2</v>
      </c>
      <c r="R386" s="6">
        <f t="shared" si="55"/>
        <v>4.5719723449199189E-2</v>
      </c>
      <c r="S386" s="6">
        <f t="shared" si="55"/>
        <v>2.5915623425249234E-2</v>
      </c>
    </row>
    <row r="387" spans="1:19">
      <c r="A387">
        <v>379</v>
      </c>
      <c r="B387">
        <f t="shared" si="50"/>
        <v>-0.22000000000004105</v>
      </c>
      <c r="C387">
        <f t="shared" si="48"/>
        <v>166.23999999999967</v>
      </c>
      <c r="D387" s="10">
        <f>EXP(SUMPRODUCT(LN($F387:$S387),AlturaTRI!$C$24:$P$24)+SUMPRODUCT(LN(1-$F387:$S387),1-AlturaTRI!$C$24:$P$24))</f>
        <v>3.3960851100767338E-13</v>
      </c>
      <c r="E387">
        <f t="shared" si="49"/>
        <v>4.7746679544815386E-4</v>
      </c>
      <c r="F387" s="6">
        <f t="shared" si="55"/>
        <v>3.1864013056952634E-2</v>
      </c>
      <c r="G387" s="6">
        <f t="shared" si="55"/>
        <v>2.721289678913991E-2</v>
      </c>
      <c r="H387" s="6">
        <f t="shared" si="55"/>
        <v>4.942619450833715E-2</v>
      </c>
      <c r="I387" s="6">
        <f t="shared" si="55"/>
        <v>4.2510967996526643E-2</v>
      </c>
      <c r="J387" s="6">
        <f t="shared" si="55"/>
        <v>4.4183310431482374E-2</v>
      </c>
      <c r="K387" s="6">
        <f t="shared" si="55"/>
        <v>3.039281243240307E-2</v>
      </c>
      <c r="L387" s="6">
        <f t="shared" si="55"/>
        <v>0.19839379537534396</v>
      </c>
      <c r="M387" s="6">
        <f t="shared" si="55"/>
        <v>0.15181621824822567</v>
      </c>
      <c r="N387" s="6">
        <f t="shared" si="55"/>
        <v>0.83487865473571343</v>
      </c>
      <c r="O387" s="6">
        <f t="shared" si="55"/>
        <v>5.5406944140150238E-2</v>
      </c>
      <c r="P387" s="6">
        <f t="shared" si="55"/>
        <v>7.3855475705715726E-2</v>
      </c>
      <c r="Q387" s="6">
        <f t="shared" si="55"/>
        <v>1.4193782940195901E-2</v>
      </c>
      <c r="R387" s="6">
        <f t="shared" si="55"/>
        <v>4.6399925365950855E-2</v>
      </c>
      <c r="S387" s="6">
        <f t="shared" si="55"/>
        <v>2.6529303258397686E-2</v>
      </c>
    </row>
    <row r="388" spans="1:19">
      <c r="A388">
        <v>380</v>
      </c>
      <c r="B388">
        <f t="shared" si="50"/>
        <v>-0.21000000000004104</v>
      </c>
      <c r="C388">
        <f t="shared" si="48"/>
        <v>166.31999999999968</v>
      </c>
      <c r="D388" s="10">
        <f>EXP(SUMPRODUCT(LN($F388:$S388),AlturaTRI!$C$24:$P$24)+SUMPRODUCT(LN(1-$F388:$S388),1-AlturaTRI!$C$24:$P$24))</f>
        <v>4.0434165413884552E-13</v>
      </c>
      <c r="E388">
        <f t="shared" si="49"/>
        <v>4.7849445339479788E-4</v>
      </c>
      <c r="F388" s="6">
        <f t="shared" si="55"/>
        <v>3.2462664310001881E-2</v>
      </c>
      <c r="G388" s="6">
        <f t="shared" si="55"/>
        <v>2.7740470471056853E-2</v>
      </c>
      <c r="H388" s="6">
        <f t="shared" si="55"/>
        <v>5.0266001352720906E-2</v>
      </c>
      <c r="I388" s="6">
        <f t="shared" si="55"/>
        <v>4.3098496185889699E-2</v>
      </c>
      <c r="J388" s="6">
        <f t="shared" si="55"/>
        <v>4.4870077469045422E-2</v>
      </c>
      <c r="K388" s="6">
        <f t="shared" si="55"/>
        <v>3.0893678817629243E-2</v>
      </c>
      <c r="L388" s="6">
        <f t="shared" si="55"/>
        <v>0.20202739750565366</v>
      </c>
      <c r="M388" s="6">
        <f t="shared" si="55"/>
        <v>0.15421870938814505</v>
      </c>
      <c r="N388" s="6">
        <f t="shared" si="55"/>
        <v>0.83811466901819143</v>
      </c>
      <c r="O388" s="6">
        <f t="shared" si="55"/>
        <v>5.6621707433084111E-2</v>
      </c>
      <c r="P388" s="6">
        <f t="shared" si="55"/>
        <v>7.5251477643193593E-2</v>
      </c>
      <c r="Q388" s="6">
        <f t="shared" si="55"/>
        <v>1.4560401173478727E-2</v>
      </c>
      <c r="R388" s="6">
        <f t="shared" si="55"/>
        <v>4.7089747716775342E-2</v>
      </c>
      <c r="S388" s="6">
        <f t="shared" si="55"/>
        <v>2.7157109835938421E-2</v>
      </c>
    </row>
    <row r="389" spans="1:19">
      <c r="A389">
        <v>381</v>
      </c>
      <c r="B389">
        <f t="shared" si="50"/>
        <v>-0.20000000000004103</v>
      </c>
      <c r="C389">
        <f t="shared" si="48"/>
        <v>166.39999999999966</v>
      </c>
      <c r="D389" s="10">
        <f>EXP(SUMPRODUCT(LN($F389:$S389),AlturaTRI!$C$24:$P$24)+SUMPRODUCT(LN(1-$F389:$S389),1-AlturaTRI!$C$24:$P$24))</f>
        <v>4.8123969451912621E-13</v>
      </c>
      <c r="E389">
        <f t="shared" si="49"/>
        <v>4.7947637314812812E-4</v>
      </c>
      <c r="F389" s="6">
        <f t="shared" ref="F389:S398" si="56">1/(1+EXP(-1.7*F$2*($B389-F$3)))</f>
        <v>3.3072178623708662E-2</v>
      </c>
      <c r="G389" s="6">
        <f t="shared" si="56"/>
        <v>2.8277974852141861E-2</v>
      </c>
      <c r="H389" s="6">
        <f t="shared" si="56"/>
        <v>5.111931010061016E-2</v>
      </c>
      <c r="I389" s="6">
        <f t="shared" si="56"/>
        <v>4.3693773836583336E-2</v>
      </c>
      <c r="J389" s="6">
        <f t="shared" si="56"/>
        <v>4.5567010423560289E-2</v>
      </c>
      <c r="K389" s="6">
        <f t="shared" si="56"/>
        <v>3.1402532036506781E-2</v>
      </c>
      <c r="L389" s="6">
        <f t="shared" si="56"/>
        <v>0.20571047122532096</v>
      </c>
      <c r="M389" s="6">
        <f t="shared" si="56"/>
        <v>0.15665219808572586</v>
      </c>
      <c r="N389" s="6">
        <f t="shared" si="56"/>
        <v>0.84129931971857708</v>
      </c>
      <c r="O389" s="6">
        <f t="shared" si="56"/>
        <v>5.7861472253966754E-2</v>
      </c>
      <c r="P389" s="6">
        <f t="shared" si="56"/>
        <v>7.6671682072261202E-2</v>
      </c>
      <c r="Q389" s="6">
        <f t="shared" si="56"/>
        <v>1.4936345493114015E-2</v>
      </c>
      <c r="R389" s="6">
        <f t="shared" si="56"/>
        <v>4.7789311626077365E-2</v>
      </c>
      <c r="S389" s="6">
        <f t="shared" si="56"/>
        <v>2.779934896866031E-2</v>
      </c>
    </row>
    <row r="390" spans="1:19">
      <c r="A390">
        <v>382</v>
      </c>
      <c r="B390">
        <f t="shared" si="50"/>
        <v>-0.19000000000004102</v>
      </c>
      <c r="C390">
        <f t="shared" si="48"/>
        <v>166.47999999999968</v>
      </c>
      <c r="D390" s="10">
        <f>EXP(SUMPRODUCT(LN($F390:$S390),AlturaTRI!$C$24:$P$24)+SUMPRODUCT(LN(1-$F390:$S390),1-AlturaTRI!$C$24:$P$24))</f>
        <v>5.7255337531383542E-13</v>
      </c>
      <c r="E390">
        <f t="shared" si="49"/>
        <v>4.8041226427305352E-4</v>
      </c>
      <c r="F390" s="6">
        <f t="shared" si="56"/>
        <v>3.3692738568519814E-2</v>
      </c>
      <c r="G390" s="6">
        <f t="shared" si="56"/>
        <v>2.882558523764853E-2</v>
      </c>
      <c r="H390" s="6">
        <f t="shared" si="56"/>
        <v>5.1986311588662799E-2</v>
      </c>
      <c r="I390" s="6">
        <f t="shared" si="56"/>
        <v>4.4296892866541857E-2</v>
      </c>
      <c r="J390" s="6">
        <f t="shared" si="56"/>
        <v>4.6274243862649882E-2</v>
      </c>
      <c r="K390" s="6">
        <f t="shared" si="56"/>
        <v>3.1919490575577886E-2</v>
      </c>
      <c r="L390" s="6">
        <f t="shared" si="56"/>
        <v>0.20944306610816124</v>
      </c>
      <c r="M390" s="6">
        <f t="shared" si="56"/>
        <v>0.15911686189936297</v>
      </c>
      <c r="N390" s="6">
        <f t="shared" si="56"/>
        <v>0.84443294981136907</v>
      </c>
      <c r="O390" s="6">
        <f t="shared" si="56"/>
        <v>5.9126681089523972E-2</v>
      </c>
      <c r="P390" s="6">
        <f t="shared" si="56"/>
        <v>7.8116425553065416E-2</v>
      </c>
      <c r="Q390" s="6">
        <f t="shared" si="56"/>
        <v>1.5321845637045427E-2</v>
      </c>
      <c r="R390" s="6">
        <f t="shared" si="56"/>
        <v>4.8498739295704286E-2</v>
      </c>
      <c r="S390" s="6">
        <f t="shared" si="56"/>
        <v>2.8456332160633563E-2</v>
      </c>
    </row>
    <row r="391" spans="1:19">
      <c r="A391">
        <v>383</v>
      </c>
      <c r="B391">
        <f t="shared" si="50"/>
        <v>-0.18000000000004102</v>
      </c>
      <c r="C391">
        <f t="shared" si="48"/>
        <v>166.55999999999966</v>
      </c>
      <c r="D391" s="10">
        <f>EXP(SUMPRODUCT(LN($F391:$S391),AlturaTRI!$C$24:$P$24)+SUMPRODUCT(LN(1-$F391:$S391),1-AlturaTRI!$C$24:$P$24))</f>
        <v>6.8094275586621293E-13</v>
      </c>
      <c r="E391">
        <f t="shared" si="49"/>
        <v>4.8130184957464561E-4</v>
      </c>
      <c r="F391" s="6">
        <f t="shared" si="56"/>
        <v>3.4324529232370005E-2</v>
      </c>
      <c r="G391" s="6">
        <f t="shared" si="56"/>
        <v>2.9383479573177499E-2</v>
      </c>
      <c r="H391" s="6">
        <f t="shared" si="56"/>
        <v>5.2867198452638348E-2</v>
      </c>
      <c r="I391" s="6">
        <f t="shared" si="56"/>
        <v>4.4907945997571898E-2</v>
      </c>
      <c r="J391" s="6">
        <f t="shared" si="56"/>
        <v>4.6991913637164304E-2</v>
      </c>
      <c r="K391" s="6">
        <f t="shared" si="56"/>
        <v>3.2444674384738206E-2</v>
      </c>
      <c r="L391" s="6">
        <f t="shared" si="56"/>
        <v>0.21322520722919178</v>
      </c>
      <c r="M391" s="6">
        <f t="shared" si="56"/>
        <v>0.16161287211605435</v>
      </c>
      <c r="N391" s="6">
        <f t="shared" si="56"/>
        <v>0.84751591947331317</v>
      </c>
      <c r="O391" s="6">
        <f t="shared" si="56"/>
        <v>6.0417781069550536E-2</v>
      </c>
      <c r="P391" s="6">
        <f t="shared" si="56"/>
        <v>7.95860461565773E-2</v>
      </c>
      <c r="Q391" s="6">
        <f t="shared" si="56"/>
        <v>1.5717136610697777E-2</v>
      </c>
      <c r="R391" s="6">
        <f t="shared" si="56"/>
        <v>4.9218154000498275E-2</v>
      </c>
      <c r="S391" s="6">
        <f t="shared" si="56"/>
        <v>2.9128376670043896E-2</v>
      </c>
    </row>
    <row r="392" spans="1:19">
      <c r="A392">
        <v>384</v>
      </c>
      <c r="B392">
        <f t="shared" si="50"/>
        <v>-0.17000000000004101</v>
      </c>
      <c r="C392">
        <f t="shared" si="48"/>
        <v>166.63999999999967</v>
      </c>
      <c r="D392" s="10">
        <f>EXP(SUMPRODUCT(LN($F392:$S392),AlturaTRI!$C$24:$P$24)+SUMPRODUCT(LN(1-$F392:$S392),1-AlturaTRI!$C$24:$P$24))</f>
        <v>8.0955022974129501E-13</v>
      </c>
      <c r="E392">
        <f t="shared" si="49"/>
        <v>4.8214486523495963E-4</v>
      </c>
      <c r="F392" s="6">
        <f t="shared" si="56"/>
        <v>3.4967738233994503E-2</v>
      </c>
      <c r="G392" s="6">
        <f t="shared" si="56"/>
        <v>2.995183846632371E-2</v>
      </c>
      <c r="H392" s="6">
        <f t="shared" si="56"/>
        <v>5.3762165111964286E-2</v>
      </c>
      <c r="I392" s="6">
        <f t="shared" si="56"/>
        <v>4.5527026754088491E-2</v>
      </c>
      <c r="J392" s="6">
        <f t="shared" si="56"/>
        <v>4.7720156877142435E-2</v>
      </c>
      <c r="K392" s="6">
        <f t="shared" si="56"/>
        <v>3.2978204885301676E-2</v>
      </c>
      <c r="L392" s="6">
        <f t="shared" si="56"/>
        <v>0.21705689448408563</v>
      </c>
      <c r="M392" s="6">
        <f t="shared" si="56"/>
        <v>0.16414039349898296</v>
      </c>
      <c r="N392" s="6">
        <f t="shared" si="56"/>
        <v>0.85054860523079223</v>
      </c>
      <c r="O392" s="6">
        <f t="shared" si="56"/>
        <v>6.1735223865272131E-2</v>
      </c>
      <c r="P392" s="6">
        <f t="shared" si="56"/>
        <v>8.1080883336157442E-2</v>
      </c>
      <c r="Q392" s="6">
        <f t="shared" si="56"/>
        <v>1.6122458787105904E-2</v>
      </c>
      <c r="R392" s="6">
        <f t="shared" si="56"/>
        <v>4.9947680083290695E-2</v>
      </c>
      <c r="S392" s="6">
        <f t="shared" si="56"/>
        <v>2.9815805568260651E-2</v>
      </c>
    </row>
    <row r="393" spans="1:19">
      <c r="A393">
        <v>385</v>
      </c>
      <c r="B393">
        <f t="shared" si="50"/>
        <v>-0.160000000000041</v>
      </c>
      <c r="C393">
        <f t="shared" si="48"/>
        <v>166.71999999999969</v>
      </c>
      <c r="D393" s="10">
        <f>EXP(SUMPRODUCT(LN($F393:$S393),AlturaTRI!$C$24:$P$24)+SUMPRODUCT(LN(1-$F393:$S393),1-AlturaTRI!$C$24:$P$24))</f>
        <v>9.6208628829219494E-13</v>
      </c>
      <c r="E393">
        <f t="shared" si="49"/>
        <v>4.8294106094342009E-4</v>
      </c>
      <c r="F393" s="6">
        <f t="shared" si="56"/>
        <v>3.5622555735363153E-2</v>
      </c>
      <c r="G393" s="6">
        <f t="shared" si="56"/>
        <v>3.0530845207702096E-2</v>
      </c>
      <c r="H393" s="6">
        <f t="shared" si="56"/>
        <v>5.4671407752816148E-2</v>
      </c>
      <c r="I393" s="6">
        <f t="shared" si="56"/>
        <v>4.6154229461550747E-2</v>
      </c>
      <c r="J393" s="6">
        <f t="shared" si="56"/>
        <v>4.8459111987102406E-2</v>
      </c>
      <c r="K393" s="6">
        <f t="shared" si="56"/>
        <v>3.3520204977725926E-2</v>
      </c>
      <c r="L393" s="6">
        <f t="shared" si="56"/>
        <v>0.22093810192092134</v>
      </c>
      <c r="M393" s="6">
        <f t="shared" si="56"/>
        <v>0.16669958403294327</v>
      </c>
      <c r="N393" s="6">
        <f t="shared" si="56"/>
        <v>0.85353139911782361</v>
      </c>
      <c r="O393" s="6">
        <f t="shared" si="56"/>
        <v>6.3079465578879348E-2</v>
      </c>
      <c r="P393" s="6">
        <f t="shared" si="56"/>
        <v>8.2601277793059633E-2</v>
      </c>
      <c r="Q393" s="6">
        <f t="shared" si="56"/>
        <v>1.6538058007817564E-2</v>
      </c>
      <c r="R393" s="6">
        <f t="shared" si="56"/>
        <v>5.0687442949321163E-2</v>
      </c>
      <c r="S393" s="6">
        <f t="shared" si="56"/>
        <v>3.0518947796975206E-2</v>
      </c>
    </row>
    <row r="394" spans="1:19">
      <c r="A394">
        <v>386</v>
      </c>
      <c r="B394">
        <f t="shared" si="50"/>
        <v>-0.15000000000004099</v>
      </c>
      <c r="C394">
        <f t="shared" ref="C394:C457" si="57">B394*$B$3+$B$2</f>
        <v>166.79999999999967</v>
      </c>
      <c r="D394" s="10">
        <f>EXP(SUMPRODUCT(LN($F394:$S394),AlturaTRI!$C$24:$P$24)+SUMPRODUCT(LN(1-$F394:$S394),1-AlturaTRI!$C$24:$P$24))</f>
        <v>1.1429301998719075E-12</v>
      </c>
      <c r="E394">
        <f t="shared" ref="E394:E457" si="58">1/SQRT(2*PI())*EXP(-(B394^2)/2)/0.4*$B$6</f>
        <v>4.8369020002068361E-4</v>
      </c>
      <c r="F394" s="6">
        <f t="shared" si="56"/>
        <v>3.6289174453187141E-2</v>
      </c>
      <c r="G394" s="6">
        <f t="shared" si="56"/>
        <v>3.1120685791307629E-2</v>
      </c>
      <c r="H394" s="6">
        <f t="shared" si="56"/>
        <v>5.5595124309663548E-2</v>
      </c>
      <c r="I394" s="6">
        <f t="shared" si="56"/>
        <v>4.6789649244588283E-2</v>
      </c>
      <c r="J394" s="6">
        <f t="shared" si="56"/>
        <v>4.9208918640638942E-2</v>
      </c>
      <c r="K394" s="6">
        <f t="shared" si="56"/>
        <v>3.4070799048980978E-2</v>
      </c>
      <c r="L394" s="6">
        <f t="shared" si="56"/>
        <v>0.22486877708594807</v>
      </c>
      <c r="M394" s="6">
        <f t="shared" si="56"/>
        <v>0.16929059466783333</v>
      </c>
      <c r="N394" s="6">
        <f t="shared" si="56"/>
        <v>0.85646470784572526</v>
      </c>
      <c r="O394" s="6">
        <f t="shared" si="56"/>
        <v>6.4450966623917721E-2</v>
      </c>
      <c r="P394" s="6">
        <f t="shared" si="56"/>
        <v>8.4147571335749613E-2</v>
      </c>
      <c r="Q394" s="6">
        <f t="shared" si="56"/>
        <v>1.696418568450505E-2</v>
      </c>
      <c r="R394" s="6">
        <f t="shared" si="56"/>
        <v>5.143756906006481E-2</v>
      </c>
      <c r="S394" s="6">
        <f t="shared" si="56"/>
        <v>3.1238138223238586E-2</v>
      </c>
    </row>
    <row r="395" spans="1:19">
      <c r="A395">
        <v>387</v>
      </c>
      <c r="B395">
        <f t="shared" ref="B395:B458" si="59">B394+0.01</f>
        <v>-0.14000000000004098</v>
      </c>
      <c r="C395">
        <f t="shared" si="57"/>
        <v>166.87999999999968</v>
      </c>
      <c r="D395" s="10">
        <f>EXP(SUMPRODUCT(LN($F395:$S395),AlturaTRI!$C$24:$P$24)+SUMPRODUCT(LN(1-$F395:$S395),1-AlturaTRI!$C$24:$P$24))</f>
        <v>1.3572481337955401E-12</v>
      </c>
      <c r="E395">
        <f t="shared" si="58"/>
        <v>4.843920595358907E-4</v>
      </c>
      <c r="F395" s="6">
        <f t="shared" si="56"/>
        <v>3.6967789669449296E-2</v>
      </c>
      <c r="G395" s="6">
        <f t="shared" si="56"/>
        <v>3.1721548934163922E-2</v>
      </c>
      <c r="H395" s="6">
        <f t="shared" si="56"/>
        <v>5.6533514445234634E-2</v>
      </c>
      <c r="I395" s="6">
        <f t="shared" si="56"/>
        <v>4.7433382024809095E-2</v>
      </c>
      <c r="J395" s="6">
        <f t="shared" si="56"/>
        <v>4.9969717774305672E-2</v>
      </c>
      <c r="K395" s="6">
        <f t="shared" si="56"/>
        <v>3.4630112979542826E-2</v>
      </c>
      <c r="L395" s="6">
        <f t="shared" si="56"/>
        <v>0.22884884038512379</v>
      </c>
      <c r="M395" s="6">
        <f t="shared" si="56"/>
        <v>0.17191356906044677</v>
      </c>
      <c r="N395" s="6">
        <f t="shared" si="56"/>
        <v>0.85934895198542671</v>
      </c>
      <c r="O395" s="6">
        <f t="shared" si="56"/>
        <v>6.585019159621304E-2</v>
      </c>
      <c r="P395" s="6">
        <f t="shared" si="56"/>
        <v>8.5720106732919452E-2</v>
      </c>
      <c r="Q395" s="6">
        <f t="shared" si="56"/>
        <v>1.7401098901214749E-2</v>
      </c>
      <c r="R395" s="6">
        <f t="shared" si="56"/>
        <v>5.2198185926449855E-2</v>
      </c>
      <c r="S395" s="6">
        <f t="shared" si="56"/>
        <v>3.1973717692219891E-2</v>
      </c>
    </row>
    <row r="396" spans="1:19">
      <c r="A396">
        <v>388</v>
      </c>
      <c r="B396">
        <f t="shared" si="59"/>
        <v>-0.13000000000004097</v>
      </c>
      <c r="C396">
        <f t="shared" si="57"/>
        <v>166.95999999999967</v>
      </c>
      <c r="D396" s="10">
        <f>EXP(SUMPRODUCT(LN($F396:$S396),AlturaTRI!$C$24:$P$24)+SUMPRODUCT(LN(1-$F396:$S396),1-AlturaTRI!$C$24:$P$24))</f>
        <v>1.6111316745299637E-12</v>
      </c>
      <c r="E396">
        <f t="shared" si="58"/>
        <v>4.850464304172267E-4</v>
      </c>
      <c r="F396" s="6">
        <f t="shared" si="56"/>
        <v>3.7658599240906539E-2</v>
      </c>
      <c r="G396" s="6">
        <f t="shared" si="56"/>
        <v>3.2333626095213404E-2</v>
      </c>
      <c r="H396" s="6">
        <f t="shared" si="56"/>
        <v>5.748677952884975E-2</v>
      </c>
      <c r="I396" s="6">
        <f t="shared" si="56"/>
        <v>4.8085524518279611E-2</v>
      </c>
      <c r="J396" s="6">
        <f t="shared" si="56"/>
        <v>5.074165158075946E-2</v>
      </c>
      <c r="K396" s="6">
        <f t="shared" si="56"/>
        <v>3.5198274149993804E-2</v>
      </c>
      <c r="L396" s="6">
        <f t="shared" si="56"/>
        <v>0.23287818446321579</v>
      </c>
      <c r="M396" s="6">
        <f t="shared" si="56"/>
        <v>0.17456864331480934</v>
      </c>
      <c r="N396" s="6">
        <f t="shared" si="56"/>
        <v>0.8621845651633242</v>
      </c>
      <c r="O396" s="6">
        <f t="shared" si="56"/>
        <v>6.7277609135010741E-2</v>
      </c>
      <c r="P396" s="6">
        <f t="shared" si="56"/>
        <v>8.7319227560080245E-2</v>
      </c>
      <c r="Q396" s="6">
        <f t="shared" si="56"/>
        <v>1.7849060517178505E-2</v>
      </c>
      <c r="R396" s="6">
        <f t="shared" si="56"/>
        <v>5.2969422101447929E-2</v>
      </c>
      <c r="S396" s="6">
        <f t="shared" si="56"/>
        <v>3.2726033077498988E-2</v>
      </c>
    </row>
    <row r="397" spans="1:19">
      <c r="A397">
        <v>389</v>
      </c>
      <c r="B397">
        <f t="shared" si="59"/>
        <v>-0.12000000000004098</v>
      </c>
      <c r="C397">
        <f t="shared" si="57"/>
        <v>167.03999999999968</v>
      </c>
      <c r="D397" s="10">
        <f>EXP(SUMPRODUCT(LN($F397:$S397),AlturaTRI!$C$24:$P$24)+SUMPRODUCT(LN(1-$F397:$S397),1-AlturaTRI!$C$24:$P$24))</f>
        <v>1.9117601541529112E-12</v>
      </c>
      <c r="E397">
        <f t="shared" si="58"/>
        <v>4.856531175557143E-4</v>
      </c>
      <c r="F397" s="6">
        <f t="shared" si="56"/>
        <v>3.8361803607512145E-2</v>
      </c>
      <c r="G397" s="6">
        <f t="shared" si="56"/>
        <v>3.2957111493399853E-2</v>
      </c>
      <c r="H397" s="6">
        <f t="shared" si="56"/>
        <v>5.8455122613075332E-2</v>
      </c>
      <c r="I397" s="6">
        <f t="shared" si="56"/>
        <v>4.8746174232667069E-2</v>
      </c>
      <c r="J397" s="6">
        <f t="shared" si="56"/>
        <v>5.1524863501143839E-2</v>
      </c>
      <c r="K397" s="6">
        <f t="shared" si="56"/>
        <v>3.5775411447210616E-2</v>
      </c>
      <c r="L397" s="6">
        <f t="shared" si="56"/>
        <v>0.23695667360227873</v>
      </c>
      <c r="M397" s="6">
        <f t="shared" si="56"/>
        <v>0.17725594572131775</v>
      </c>
      <c r="N397" s="6">
        <f t="shared" si="56"/>
        <v>0.86497199327150442</v>
      </c>
      <c r="O397" s="6">
        <f t="shared" si="56"/>
        <v>6.8733691774004901E-2</v>
      </c>
      <c r="P397" s="6">
        <f t="shared" si="56"/>
        <v>8.8945278039620226E-2</v>
      </c>
      <c r="Q397" s="6">
        <f t="shared" si="56"/>
        <v>1.8308339270104328E-2</v>
      </c>
      <c r="R397" s="6">
        <f t="shared" si="56"/>
        <v>5.3751407172019525E-2</v>
      </c>
      <c r="S397" s="6">
        <f t="shared" si="56"/>
        <v>3.3495437328699453E-2</v>
      </c>
    </row>
    <row r="398" spans="1:19">
      <c r="A398">
        <v>390</v>
      </c>
      <c r="B398">
        <f t="shared" si="59"/>
        <v>-0.11000000000004098</v>
      </c>
      <c r="C398">
        <f t="shared" si="57"/>
        <v>167.11999999999966</v>
      </c>
      <c r="D398" s="10">
        <f>EXP(SUMPRODUCT(LN($F398:$S398),AlturaTRI!$C$24:$P$24)+SUMPRODUCT(LN(1-$F398:$S398),1-AlturaTRI!$C$24:$P$24))</f>
        <v>2.2675907899669976E-12</v>
      </c>
      <c r="E398">
        <f t="shared" si="58"/>
        <v>4.8621193990216587E-4</v>
      </c>
      <c r="F398" s="6">
        <f t="shared" si="56"/>
        <v>3.9077605799703562E-2</v>
      </c>
      <c r="G398" s="6">
        <f t="shared" si="56"/>
        <v>3.3592202124893104E-2</v>
      </c>
      <c r="H398" s="6">
        <f t="shared" si="56"/>
        <v>5.9438748408648018E-2</v>
      </c>
      <c r="I398" s="6">
        <f t="shared" si="56"/>
        <v>4.9415429464034911E-2</v>
      </c>
      <c r="J398" s="6">
        <f t="shared" si="56"/>
        <v>5.2319498216688291E-2</v>
      </c>
      <c r="K398" s="6">
        <f t="shared" si="56"/>
        <v>3.6361655270120613E-2</v>
      </c>
      <c r="L398" s="6">
        <f t="shared" si="56"/>
        <v>0.24108414314135304</v>
      </c>
      <c r="M398" s="6">
        <f t="shared" si="56"/>
        <v>0.17997559649495021</v>
      </c>
      <c r="N398" s="6">
        <f t="shared" si="56"/>
        <v>0.86771169369308077</v>
      </c>
      <c r="O398" s="6">
        <f t="shared" si="56"/>
        <v>7.0218915781931832E-2</v>
      </c>
      <c r="P398" s="6">
        <f t="shared" si="56"/>
        <v>9.059860287421935E-2</v>
      </c>
      <c r="Q398" s="6">
        <f t="shared" si="56"/>
        <v>1.8779209879858542E-2</v>
      </c>
      <c r="R398" s="6">
        <f t="shared" si="56"/>
        <v>5.4544271750395973E-2</v>
      </c>
      <c r="S398" s="6">
        <f t="shared" si="56"/>
        <v>3.4282289516259057E-2</v>
      </c>
    </row>
    <row r="399" spans="1:19">
      <c r="A399">
        <v>391</v>
      </c>
      <c r="B399">
        <f t="shared" si="59"/>
        <v>-0.10000000000004099</v>
      </c>
      <c r="C399">
        <f t="shared" si="57"/>
        <v>167.19999999999968</v>
      </c>
      <c r="D399" s="10">
        <f>EXP(SUMPRODUCT(LN($F399:$S399),AlturaTRI!$C$24:$P$24)+SUMPRODUCT(LN(1-$F399:$S399),1-AlturaTRI!$C$24:$P$24))</f>
        <v>2.6885812608194676E-12</v>
      </c>
      <c r="E399">
        <f t="shared" si="58"/>
        <v>4.8672273055722835E-4</v>
      </c>
      <c r="F399" s="6">
        <f t="shared" ref="F399:S408" si="60">1/(1+EXP(-1.7*F$2*($B399-F$3)))</f>
        <v>3.9806211444500195E-2</v>
      </c>
      <c r="G399" s="6">
        <f t="shared" si="60"/>
        <v>3.4239097779403233E-2</v>
      </c>
      <c r="H399" s="6">
        <f t="shared" si="60"/>
        <v>6.0437863257618643E-2</v>
      </c>
      <c r="I399" s="6">
        <f t="shared" si="60"/>
        <v>5.0093389293281408E-2</v>
      </c>
      <c r="J399" s="6">
        <f t="shared" si="60"/>
        <v>5.3125701639499666E-2</v>
      </c>
      <c r="K399" s="6">
        <f t="shared" si="60"/>
        <v>3.6957137535006228E-2</v>
      </c>
      <c r="L399" s="6">
        <f t="shared" si="60"/>
        <v>0.2452603989192382</v>
      </c>
      <c r="M399" s="6">
        <f t="shared" si="60"/>
        <v>0.18272770751282924</v>
      </c>
      <c r="N399" s="6">
        <f t="shared" si="60"/>
        <v>0.87040413454331866</v>
      </c>
      <c r="O399" s="6">
        <f t="shared" si="60"/>
        <v>7.1733760992403139E-2</v>
      </c>
      <c r="P399" s="6">
        <f t="shared" si="60"/>
        <v>9.2279547073516141E-2</v>
      </c>
      <c r="Q399" s="6">
        <f t="shared" si="60"/>
        <v>1.9261953152444396E-2</v>
      </c>
      <c r="R399" s="6">
        <f t="shared" si="60"/>
        <v>5.534814746467992E-2</v>
      </c>
      <c r="S399" s="6">
        <f t="shared" si="60"/>
        <v>3.5086954873127581E-2</v>
      </c>
    </row>
    <row r="400" spans="1:19">
      <c r="A400">
        <v>392</v>
      </c>
      <c r="B400">
        <f t="shared" si="59"/>
        <v>-9.0000000000040992E-2</v>
      </c>
      <c r="C400">
        <f t="shared" si="57"/>
        <v>167.27999999999966</v>
      </c>
      <c r="D400" s="10">
        <f>EXP(SUMPRODUCT(LN($F400:$S400),AlturaTRI!$C$24:$P$24)+SUMPRODUCT(LN(1-$F400:$S400),1-AlturaTRI!$C$24:$P$24))</f>
        <v>3.1864501033598631E-12</v>
      </c>
      <c r="E400">
        <f t="shared" si="58"/>
        <v>4.871853368544572E-4</v>
      </c>
      <c r="F400" s="6">
        <f t="shared" si="60"/>
        <v>4.0547828770353969E-2</v>
      </c>
      <c r="G400" s="6">
        <f t="shared" si="60"/>
        <v>3.4898001055530502E-2</v>
      </c>
      <c r="H400" s="6">
        <f t="shared" si="60"/>
        <v>6.145267510466508E-2</v>
      </c>
      <c r="I400" s="6">
        <f t="shared" si="60"/>
        <v>5.0780153582210982E-2</v>
      </c>
      <c r="J400" s="6">
        <f t="shared" si="60"/>
        <v>5.3943620902521458E-2</v>
      </c>
      <c r="K400" s="6">
        <f t="shared" si="60"/>
        <v>3.7561991680337178E-2</v>
      </c>
      <c r="L400" s="6">
        <f t="shared" si="60"/>
        <v>0.24948521674221477</v>
      </c>
      <c r="M400" s="6">
        <f t="shared" si="60"/>
        <v>0.18551238205142961</v>
      </c>
      <c r="N400" s="6">
        <f t="shared" si="60"/>
        <v>0.87304979392715343</v>
      </c>
      <c r="O400" s="6">
        <f t="shared" si="60"/>
        <v>7.3278710622652121E-2</v>
      </c>
      <c r="P400" s="6">
        <f t="shared" si="60"/>
        <v>9.3988455773926713E-2</v>
      </c>
      <c r="Q400" s="6">
        <f t="shared" si="60"/>
        <v>1.9756856084175867E-2</v>
      </c>
      <c r="R400" s="6">
        <f t="shared" si="60"/>
        <v>5.6163166948745492E-2</v>
      </c>
      <c r="S400" s="6">
        <f t="shared" si="60"/>
        <v>3.5909804833172375E-2</v>
      </c>
    </row>
    <row r="401" spans="1:19">
      <c r="A401">
        <v>393</v>
      </c>
      <c r="B401">
        <f t="shared" si="59"/>
        <v>-8.0000000000040997E-2</v>
      </c>
      <c r="C401">
        <f t="shared" si="57"/>
        <v>167.35999999999967</v>
      </c>
      <c r="D401" s="10">
        <f>EXP(SUMPRODUCT(LN($F401:$S401),AlturaTRI!$C$24:$P$24)+SUMPRODUCT(LN(1-$F401:$S401),1-AlturaTRI!$C$24:$P$24))</f>
        <v>3.7749811732347901E-12</v>
      </c>
      <c r="E401">
        <f t="shared" si="58"/>
        <v>4.8759962043636273E-4</v>
      </c>
      <c r="F401" s="6">
        <f t="shared" si="60"/>
        <v>4.1302668610693871E-2</v>
      </c>
      <c r="G401" s="6">
        <f t="shared" si="60"/>
        <v>3.5569117375095285E-2</v>
      </c>
      <c r="H401" s="6">
        <f t="shared" si="60"/>
        <v>6.248339346652286E-2</v>
      </c>
      <c r="I401" s="6">
        <f t="shared" si="60"/>
        <v>5.1475822969229278E-2</v>
      </c>
      <c r="J401" s="6">
        <f t="shared" si="60"/>
        <v>5.4773404348637034E-2</v>
      </c>
      <c r="K401" s="6">
        <f t="shared" si="60"/>
        <v>3.8176352671109276E-2</v>
      </c>
      <c r="L401" s="6">
        <f t="shared" si="60"/>
        <v>0.25375834187859037</v>
      </c>
      <c r="M401" s="6">
        <f t="shared" si="60"/>
        <v>0.18832971452373662</v>
      </c>
      <c r="N401" s="6">
        <f t="shared" si="60"/>
        <v>0.87564915921363218</v>
      </c>
      <c r="O401" s="6">
        <f t="shared" si="60"/>
        <v>7.4854251080870154E-2</v>
      </c>
      <c r="P401" s="6">
        <f t="shared" si="60"/>
        <v>9.5725674051523088E-2</v>
      </c>
      <c r="Q401" s="6">
        <f t="shared" si="60"/>
        <v>2.0264211965938105E-2</v>
      </c>
      <c r="R401" s="6">
        <f t="shared" si="60"/>
        <v>5.6989463831419646E-2</v>
      </c>
      <c r="S401" s="6">
        <f t="shared" si="60"/>
        <v>3.6751217066064351E-2</v>
      </c>
    </row>
    <row r="402" spans="1:19">
      <c r="A402">
        <v>394</v>
      </c>
      <c r="B402">
        <f t="shared" si="59"/>
        <v>-7.0000000000041002E-2</v>
      </c>
      <c r="C402">
        <f t="shared" si="57"/>
        <v>167.43999999999969</v>
      </c>
      <c r="D402" s="10">
        <f>EXP(SUMPRODUCT(LN($F402:$S402),AlturaTRI!$C$24:$P$24)+SUMPRODUCT(LN(1-$F402:$S402),1-AlturaTRI!$C$24:$P$24))</f>
        <v>4.470379413259451E-12</v>
      </c>
      <c r="E402">
        <f t="shared" si="58"/>
        <v>4.8796545732337419E-4</v>
      </c>
      <c r="F402" s="6">
        <f t="shared" si="60"/>
        <v>4.2070944406104184E-2</v>
      </c>
      <c r="G402" s="6">
        <f t="shared" si="60"/>
        <v>3.6252654996390063E-2</v>
      </c>
      <c r="H402" s="6">
        <f t="shared" si="60"/>
        <v>6.3530229399481344E-2</v>
      </c>
      <c r="I402" s="6">
        <f t="shared" si="60"/>
        <v>5.2180498864650204E-2</v>
      </c>
      <c r="J402" s="6">
        <f t="shared" si="60"/>
        <v>5.5615201518891773E-2</v>
      </c>
      <c r="K402" s="6">
        <f t="shared" si="60"/>
        <v>3.8800357002668338E-2</v>
      </c>
      <c r="L402" s="6">
        <f t="shared" si="60"/>
        <v>0.25807948858194862</v>
      </c>
      <c r="M402" s="6">
        <f t="shared" si="60"/>
        <v>0.1911797902166695</v>
      </c>
      <c r="N402" s="6">
        <f t="shared" si="60"/>
        <v>0.87820272632775087</v>
      </c>
      <c r="O402" s="6">
        <f t="shared" si="60"/>
        <v>7.6460871761809615E-2</v>
      </c>
      <c r="P402" s="6">
        <f t="shared" si="60"/>
        <v>9.7491546727882489E-2</v>
      </c>
      <c r="Q402" s="6">
        <f t="shared" si="60"/>
        <v>2.0784320487418847E-2</v>
      </c>
      <c r="R402" s="6">
        <f t="shared" si="60"/>
        <v>5.7827172724925199E-2</v>
      </c>
      <c r="S402" s="6">
        <f t="shared" si="60"/>
        <v>3.7611575508407692E-2</v>
      </c>
    </row>
    <row r="403" spans="1:19">
      <c r="A403">
        <v>395</v>
      </c>
      <c r="B403">
        <f t="shared" si="59"/>
        <v>-6.0000000000041E-2</v>
      </c>
      <c r="C403">
        <f t="shared" si="57"/>
        <v>167.51999999999967</v>
      </c>
      <c r="D403" s="10">
        <f>EXP(SUMPRODUCT(LN($F403:$S403),AlturaTRI!$C$24:$P$24)+SUMPRODUCT(LN(1-$F403:$S403),1-AlturaTRI!$C$24:$P$24))</f>
        <v>5.2916863205017671E-12</v>
      </c>
      <c r="E403">
        <f t="shared" si="58"/>
        <v>4.8828273797567562E-4</v>
      </c>
      <c r="F403" s="6">
        <f t="shared" si="60"/>
        <v>4.285287220507452E-2</v>
      </c>
      <c r="G403" s="6">
        <f t="shared" si="60"/>
        <v>3.6948825026294652E-2</v>
      </c>
      <c r="H403" s="6">
        <f t="shared" si="60"/>
        <v>6.4593395464893733E-2</v>
      </c>
      <c r="I403" s="6">
        <f t="shared" si="60"/>
        <v>5.2894283445606254E-2</v>
      </c>
      <c r="J403" s="6">
        <f t="shared" si="60"/>
        <v>5.6469163139809139E-2</v>
      </c>
      <c r="K403" s="6">
        <f t="shared" si="60"/>
        <v>3.9434142703997054E-2</v>
      </c>
      <c r="L403" s="6">
        <f t="shared" si="60"/>
        <v>0.26244833964497355</v>
      </c>
      <c r="M403" s="6">
        <f t="shared" si="60"/>
        <v>0.19406268502909871</v>
      </c>
      <c r="N403" s="6">
        <f t="shared" si="60"/>
        <v>0.88071099906009176</v>
      </c>
      <c r="O403" s="6">
        <f t="shared" si="60"/>
        <v>7.8099064830334519E-2</v>
      </c>
      <c r="P403" s="6">
        <f t="shared" si="60"/>
        <v>9.9286418168826066E-2</v>
      </c>
      <c r="Q403" s="6">
        <f t="shared" si="60"/>
        <v>2.1317487841187366E-2</v>
      </c>
      <c r="R403" s="6">
        <f t="shared" si="60"/>
        <v>5.8676429212566862E-2</v>
      </c>
      <c r="S403" s="6">
        <f t="shared" si="60"/>
        <v>3.8491270390867978E-2</v>
      </c>
    </row>
    <row r="404" spans="1:19">
      <c r="A404">
        <v>396</v>
      </c>
      <c r="B404">
        <f t="shared" si="59"/>
        <v>-5.0000000000040998E-2</v>
      </c>
      <c r="C404">
        <f t="shared" si="57"/>
        <v>167.59999999999968</v>
      </c>
      <c r="D404" s="10">
        <f>EXP(SUMPRODUCT(LN($F404:$S404),AlturaTRI!$C$24:$P$24)+SUMPRODUCT(LN(1-$F404:$S404),1-AlturaTRI!$C$24:$P$24))</f>
        <v>6.2612648292529147E-12</v>
      </c>
      <c r="E404">
        <f t="shared" si="58"/>
        <v>4.885513673478681E-4</v>
      </c>
      <c r="F404" s="6">
        <f t="shared" si="60"/>
        <v>4.3648670663258102E-2</v>
      </c>
      <c r="G404" s="6">
        <f t="shared" si="60"/>
        <v>3.7657841431192919E-2</v>
      </c>
      <c r="H404" s="6">
        <f t="shared" si="60"/>
        <v>6.5673105692648157E-2</v>
      </c>
      <c r="I404" s="6">
        <f t="shared" si="60"/>
        <v>5.361727965055018E-2</v>
      </c>
      <c r="J404" s="6">
        <f t="shared" si="60"/>
        <v>5.7335441109775585E-2</v>
      </c>
      <c r="K404" s="6">
        <f t="shared" si="60"/>
        <v>4.0077849340442138E-2</v>
      </c>
      <c r="L404" s="6">
        <f t="shared" si="60"/>
        <v>0.26686454598571047</v>
      </c>
      <c r="M404" s="6">
        <f t="shared" si="60"/>
        <v>0.19697846521079507</v>
      </c>
      <c r="N404" s="6">
        <f t="shared" si="60"/>
        <v>0.88317448839459989</v>
      </c>
      <c r="O404" s="6">
        <f t="shared" si="60"/>
        <v>7.9769324992601934E-2</v>
      </c>
      <c r="P404" s="6">
        <f t="shared" si="60"/>
        <v>0.10111063207597337</v>
      </c>
      <c r="Q404" s="6">
        <f t="shared" si="60"/>
        <v>2.1864026826489434E-2</v>
      </c>
      <c r="R404" s="6">
        <f t="shared" si="60"/>
        <v>5.9537369835640494E-2</v>
      </c>
      <c r="S404" s="6">
        <f t="shared" si="60"/>
        <v>3.9390698261044486E-2</v>
      </c>
    </row>
    <row r="405" spans="1:19">
      <c r="A405">
        <v>397</v>
      </c>
      <c r="B405">
        <f t="shared" si="59"/>
        <v>-4.0000000000040996E-2</v>
      </c>
      <c r="C405">
        <f t="shared" si="57"/>
        <v>167.67999999999967</v>
      </c>
      <c r="D405" s="10">
        <f>EXP(SUMPRODUCT(LN($F405:$S405),AlturaTRI!$C$24:$P$24)+SUMPRODUCT(LN(1-$F405:$S405),1-AlturaTRI!$C$24:$P$24))</f>
        <v>7.4053648523665086E-12</v>
      </c>
      <c r="E405">
        <f t="shared" si="58"/>
        <v>4.8877126493642158E-4</v>
      </c>
      <c r="F405" s="6">
        <f t="shared" si="60"/>
        <v>4.4458561041173419E-2</v>
      </c>
      <c r="G405" s="6">
        <f t="shared" si="60"/>
        <v>3.8379921046628344E-2</v>
      </c>
      <c r="H405" s="6">
        <f t="shared" si="60"/>
        <v>6.6769575542547366E-2</v>
      </c>
      <c r="I405" s="6">
        <f t="shared" si="60"/>
        <v>5.4349591173338485E-2</v>
      </c>
      <c r="J405" s="6">
        <f t="shared" si="60"/>
        <v>5.8214188484468785E-2</v>
      </c>
      <c r="K405" s="6">
        <f t="shared" si="60"/>
        <v>4.0731618015858603E-2</v>
      </c>
      <c r="L405" s="6">
        <f t="shared" si="60"/>
        <v>0.27132772626810364</v>
      </c>
      <c r="M405" s="6">
        <f t="shared" si="60"/>
        <v>0.19992718710266011</v>
      </c>
      <c r="N405" s="6">
        <f t="shared" si="60"/>
        <v>0.88559371185478908</v>
      </c>
      <c r="O405" s="6">
        <f t="shared" si="60"/>
        <v>8.1472149254563891E-2</v>
      </c>
      <c r="P405" s="6">
        <f t="shared" si="60"/>
        <v>0.10296453127104606</v>
      </c>
      <c r="Q405" s="6">
        <f t="shared" si="60"/>
        <v>2.2424256952618689E-2</v>
      </c>
      <c r="R405" s="6">
        <f t="shared" si="60"/>
        <v>6.041013207954609E-2</v>
      </c>
      <c r="S405" s="6">
        <f t="shared" si="60"/>
        <v>4.0310262001822986E-2</v>
      </c>
    </row>
    <row r="406" spans="1:19">
      <c r="A406">
        <v>398</v>
      </c>
      <c r="B406">
        <f t="shared" si="59"/>
        <v>-3.0000000000040994E-2</v>
      </c>
      <c r="C406">
        <f t="shared" si="57"/>
        <v>167.75999999999968</v>
      </c>
      <c r="D406" s="10">
        <f>EXP(SUMPRODUCT(LN($F406:$S406),AlturaTRI!$C$24:$P$24)+SUMPRODUCT(LN(1-$F406:$S406),1-AlturaTRI!$C$24:$P$24))</f>
        <v>8.7547824781794991E-12</v>
      </c>
      <c r="E406">
        <f t="shared" si="58"/>
        <v>4.8894236481988255E-4</v>
      </c>
      <c r="F406" s="6">
        <f t="shared" si="60"/>
        <v>4.5282767200282209E-2</v>
      </c>
      <c r="G406" s="6">
        <f t="shared" si="60"/>
        <v>3.9115283585633029E-2</v>
      </c>
      <c r="H406" s="6">
        <f t="shared" si="60"/>
        <v>6.7883021863543974E-2</v>
      </c>
      <c r="I406" s="6">
        <f t="shared" si="60"/>
        <v>5.509132245688516E-2</v>
      </c>
      <c r="J406" s="6">
        <f t="shared" si="60"/>
        <v>5.9105559461302859E-2</v>
      </c>
      <c r="K406" s="6">
        <f t="shared" si="60"/>
        <v>4.1395591374147347E-2</v>
      </c>
      <c r="L406" s="6">
        <f t="shared" si="60"/>
        <v>0.27583746655862768</v>
      </c>
      <c r="M406" s="6">
        <f t="shared" si="60"/>
        <v>0.20290889687859853</v>
      </c>
      <c r="N406" s="6">
        <f t="shared" si="60"/>
        <v>0.88796919286860354</v>
      </c>
      <c r="O406" s="6">
        <f t="shared" si="60"/>
        <v>8.3208036667483068E-2</v>
      </c>
      <c r="P406" s="6">
        <f t="shared" si="60"/>
        <v>0.10484845747286151</v>
      </c>
      <c r="Q406" s="6">
        <f t="shared" si="60"/>
        <v>2.2998504541716008E-2</v>
      </c>
      <c r="R406" s="6">
        <f t="shared" si="60"/>
        <v>6.129485435908507E-2</v>
      </c>
      <c r="S406" s="6">
        <f t="shared" si="60"/>
        <v>4.1250370844936476E-2</v>
      </c>
    </row>
    <row r="407" spans="1:19">
      <c r="A407">
        <v>399</v>
      </c>
      <c r="B407">
        <f t="shared" si="59"/>
        <v>-2.0000000000040992E-2</v>
      </c>
      <c r="C407">
        <f t="shared" si="57"/>
        <v>167.83999999999966</v>
      </c>
      <c r="D407" s="10">
        <f>EXP(SUMPRODUCT(LN($F407:$S407),AlturaTRI!$C$24:$P$24)+SUMPRODUCT(LN(1-$F407:$S407),1-AlturaTRI!$C$24:$P$24))</f>
        <v>1.0345627836781878E-11</v>
      </c>
      <c r="E407">
        <f t="shared" si="58"/>
        <v>4.8906461569180992E-4</v>
      </c>
      <c r="F407" s="6">
        <f t="shared" si="60"/>
        <v>4.6121515597376081E-2</v>
      </c>
      <c r="G407" s="6">
        <f t="shared" si="60"/>
        <v>3.9864151645663884E-2</v>
      </c>
      <c r="H407" s="6">
        <f t="shared" si="60"/>
        <v>6.9013662850777993E-2</v>
      </c>
      <c r="I407" s="6">
        <f t="shared" si="60"/>
        <v>5.584257868637553E-2</v>
      </c>
      <c r="J407" s="6">
        <f t="shared" si="60"/>
        <v>6.0009709362865052E-2</v>
      </c>
      <c r="K407" s="6">
        <f t="shared" si="60"/>
        <v>4.2069913600161844E-2</v>
      </c>
      <c r="L407" s="6">
        <f t="shared" si="60"/>
        <v>0.28039332002079348</v>
      </c>
      <c r="M407" s="6">
        <f t="shared" si="60"/>
        <v>0.20592363028940264</v>
      </c>
      <c r="N407" s="6">
        <f t="shared" si="60"/>
        <v>0.89030146015210954</v>
      </c>
      <c r="O407" s="6">
        <f t="shared" si="60"/>
        <v>8.4977488060164461E-2</v>
      </c>
      <c r="P407" s="6">
        <f t="shared" si="60"/>
        <v>0.10676275106696803</v>
      </c>
      <c r="Q407" s="6">
        <f t="shared" si="60"/>
        <v>2.358710283083932E-2</v>
      </c>
      <c r="R407" s="6">
        <f t="shared" si="60"/>
        <v>6.2191676002921394E-2</v>
      </c>
      <c r="S407" s="6">
        <f t="shared" si="60"/>
        <v>4.221144037945182E-2</v>
      </c>
    </row>
    <row r="408" spans="1:19">
      <c r="A408">
        <v>400</v>
      </c>
      <c r="B408">
        <f t="shared" si="59"/>
        <v>-1.0000000000040992E-2</v>
      </c>
      <c r="C408">
        <f t="shared" si="57"/>
        <v>167.91999999999967</v>
      </c>
      <c r="D408" s="10">
        <f>EXP(SUMPRODUCT(LN($F408:$S408),AlturaTRI!$C$24:$P$24)+SUMPRODUCT(LN(1-$F408:$S408),1-AlturaTRI!$C$24:$P$24))</f>
        <v>1.2220218964689075E-11</v>
      </c>
      <c r="E408">
        <f t="shared" si="58"/>
        <v>4.8913798088641588E-4</v>
      </c>
      <c r="F408" s="6">
        <f t="shared" si="60"/>
        <v>4.6975035277201656E-2</v>
      </c>
      <c r="G408" s="6">
        <f t="shared" si="60"/>
        <v>4.0626750714076537E-2</v>
      </c>
      <c r="H408" s="6">
        <f t="shared" si="60"/>
        <v>7.016171800036429E-2</v>
      </c>
      <c r="I408" s="6">
        <f t="shared" si="60"/>
        <v>5.6603465782028593E-2</v>
      </c>
      <c r="J408" s="6">
        <f t="shared" si="60"/>
        <v>6.0926794619317479E-2</v>
      </c>
      <c r="K408" s="6">
        <f t="shared" si="60"/>
        <v>4.2754730419958996E-2</v>
      </c>
      <c r="L408" s="6">
        <f t="shared" si="60"/>
        <v>0.28499480664927068</v>
      </c>
      <c r="M408" s="6">
        <f t="shared" si="60"/>
        <v>0.20897141240902961</v>
      </c>
      <c r="N408" s="6">
        <f t="shared" si="60"/>
        <v>0.89259104711214443</v>
      </c>
      <c r="O408" s="6">
        <f t="shared" si="60"/>
        <v>8.6781005757612148E-2</v>
      </c>
      <c r="P408" s="6">
        <f t="shared" si="60"/>
        <v>0.10870775086788063</v>
      </c>
      <c r="Q408" s="6">
        <f t="shared" si="60"/>
        <v>2.4190392073137338E-2</v>
      </c>
      <c r="R408" s="6">
        <f t="shared" si="60"/>
        <v>6.3100737237187163E-2</v>
      </c>
      <c r="S408" s="6">
        <f t="shared" si="60"/>
        <v>4.3193892554890943E-2</v>
      </c>
    </row>
    <row r="409" spans="1:19">
      <c r="A409">
        <v>401</v>
      </c>
      <c r="B409">
        <f t="shared" si="59"/>
        <v>-4.0991515737331952E-14</v>
      </c>
      <c r="C409">
        <f t="shared" si="57"/>
        <v>167.99999999999966</v>
      </c>
      <c r="D409" s="10">
        <f>EXP(SUMPRODUCT(LN($F409:$S409),AlturaTRI!$C$24:$P$24)+SUMPRODUCT(LN(1-$F409:$S409),1-AlturaTRI!$C$24:$P$24))</f>
        <v>1.4428121652722242E-11</v>
      </c>
      <c r="E409">
        <f t="shared" si="58"/>
        <v>4.8916243839689313E-4</v>
      </c>
      <c r="F409" s="6">
        <f t="shared" ref="F409:S418" si="61">1/(1+EXP(-1.7*F$2*($B409-F$3)))</f>
        <v>4.7843557863252784E-2</v>
      </c>
      <c r="G409" s="6">
        <f t="shared" si="61"/>
        <v>4.140330917206686E-2</v>
      </c>
      <c r="H409" s="6">
        <f t="shared" si="61"/>
        <v>7.1327408061875625E-2</v>
      </c>
      <c r="I409" s="6">
        <f t="shared" si="61"/>
        <v>5.7374090391397202E-2</v>
      </c>
      <c r="J409" s="6">
        <f t="shared" si="61"/>
        <v>6.185697274973681E-2</v>
      </c>
      <c r="K409" s="6">
        <f t="shared" si="61"/>
        <v>4.3450189100368797E-2</v>
      </c>
      <c r="L409" s="6">
        <f t="shared" si="61"/>
        <v>0.28964141304531915</v>
      </c>
      <c r="M409" s="6">
        <f t="shared" si="61"/>
        <v>0.21205225738366135</v>
      </c>
      <c r="N409" s="6">
        <f t="shared" si="61"/>
        <v>0.8948384912680003</v>
      </c>
      <c r="O409" s="6">
        <f t="shared" si="61"/>
        <v>8.8619093285829606E-2</v>
      </c>
      <c r="P409" s="6">
        <f t="shared" si="61"/>
        <v>0.11068379387388684</v>
      </c>
      <c r="Q409" s="6">
        <f t="shared" si="61"/>
        <v>2.4808719637950383E-2</v>
      </c>
      <c r="R409" s="6">
        <f t="shared" si="61"/>
        <v>6.402217916821179E-2</v>
      </c>
      <c r="S409" s="6">
        <f t="shared" si="61"/>
        <v>4.4198155678685763E-2</v>
      </c>
    </row>
    <row r="410" spans="1:19">
      <c r="A410">
        <v>402</v>
      </c>
      <c r="B410">
        <f t="shared" si="59"/>
        <v>9.9999999999590087E-3</v>
      </c>
      <c r="C410">
        <f t="shared" si="57"/>
        <v>168.07999999999967</v>
      </c>
      <c r="D410" s="10">
        <f>EXP(SUMPRODUCT(LN($F410:$S410),AlturaTRI!$C$24:$P$24)+SUMPRODUCT(LN(1-$F410:$S410),1-AlturaTRI!$C$24:$P$24))</f>
        <v>1.7027358305250818E-11</v>
      </c>
      <c r="E410">
        <f t="shared" si="58"/>
        <v>4.8913798088641631E-4</v>
      </c>
      <c r="F410" s="6">
        <f t="shared" si="61"/>
        <v>4.8727317546657274E-2</v>
      </c>
      <c r="G410" s="6">
        <f t="shared" si="61"/>
        <v>4.2194058297007182E-2</v>
      </c>
      <c r="H410" s="6">
        <f t="shared" si="61"/>
        <v>7.2510954988469448E-2</v>
      </c>
      <c r="I410" s="6">
        <f t="shared" si="61"/>
        <v>5.8154559881194695E-2</v>
      </c>
      <c r="J410" s="6">
        <f t="shared" si="61"/>
        <v>6.2800402342365849E-2</v>
      </c>
      <c r="K410" s="6">
        <f t="shared" si="61"/>
        <v>4.4156438447856855E-2</v>
      </c>
      <c r="L410" s="6">
        <f t="shared" si="61"/>
        <v>0.29433259223516545</v>
      </c>
      <c r="M410" s="6">
        <f t="shared" si="61"/>
        <v>0.21516616818394646</v>
      </c>
      <c r="N410" s="6">
        <f t="shared" si="61"/>
        <v>0.89704433369217218</v>
      </c>
      <c r="O410" s="6">
        <f t="shared" si="61"/>
        <v>9.0492255062493837E-2</v>
      </c>
      <c r="P410" s="6">
        <f t="shared" si="61"/>
        <v>0.11269121501440348</v>
      </c>
      <c r="Q410" s="6">
        <f t="shared" si="61"/>
        <v>2.5442440109651934E-2</v>
      </c>
      <c r="R410" s="6">
        <f t="shared" si="61"/>
        <v>6.4956143764355406E-2</v>
      </c>
      <c r="S410" s="6">
        <f t="shared" si="61"/>
        <v>4.5224664407656913E-2</v>
      </c>
    </row>
    <row r="411" spans="1:19">
      <c r="A411">
        <v>403</v>
      </c>
      <c r="B411">
        <f t="shared" si="59"/>
        <v>1.9999999999959009E-2</v>
      </c>
      <c r="C411">
        <f t="shared" si="57"/>
        <v>168.15999999999968</v>
      </c>
      <c r="D411" s="10">
        <f>EXP(SUMPRODUCT(LN($F411:$S411),AlturaTRI!$C$24:$P$24)+SUMPRODUCT(LN(1-$F411:$S411),1-AlturaTRI!$C$24:$P$24))</f>
        <v>2.0085812323030551E-11</v>
      </c>
      <c r="E411">
        <f t="shared" si="58"/>
        <v>4.8906461569181068E-4</v>
      </c>
      <c r="F411" s="6">
        <f t="shared" si="61"/>
        <v>4.9626551073083482E-2</v>
      </c>
      <c r="G411" s="6">
        <f t="shared" si="61"/>
        <v>4.2999232263102628E-2</v>
      </c>
      <c r="H411" s="6">
        <f t="shared" si="61"/>
        <v>7.3712581884604653E-2</v>
      </c>
      <c r="I411" s="6">
        <f t="shared" si="61"/>
        <v>5.8944982328636812E-2</v>
      </c>
      <c r="J411" s="6">
        <f t="shared" si="61"/>
        <v>6.3757243033749883E-2</v>
      </c>
      <c r="K411" s="6">
        <f t="shared" si="61"/>
        <v>4.487362880665325E-2</v>
      </c>
      <c r="L411" s="6">
        <f t="shared" si="61"/>
        <v>0.29906776353289838</v>
      </c>
      <c r="M411" s="6">
        <f t="shared" si="61"/>
        <v>0.21831313636083169</v>
      </c>
      <c r="N411" s="6">
        <f t="shared" si="61"/>
        <v>0.89920911847016105</v>
      </c>
      <c r="O411" s="6">
        <f t="shared" si="61"/>
        <v>9.240099607324366E-2</v>
      </c>
      <c r="P411" s="6">
        <f t="shared" si="61"/>
        <v>0.11473034688987607</v>
      </c>
      <c r="Q411" s="6">
        <f t="shared" si="61"/>
        <v>2.6091915385033741E-2</v>
      </c>
      <c r="R411" s="6">
        <f t="shared" si="61"/>
        <v>6.5902773836925235E-2</v>
      </c>
      <c r="S411" s="6">
        <f t="shared" si="61"/>
        <v>4.6273859733196587E-2</v>
      </c>
    </row>
    <row r="412" spans="1:19">
      <c r="A412">
        <v>404</v>
      </c>
      <c r="B412">
        <f t="shared" si="59"/>
        <v>2.9999999999959011E-2</v>
      </c>
      <c r="C412">
        <f t="shared" si="57"/>
        <v>168.23999999999967</v>
      </c>
      <c r="D412" s="10">
        <f>EXP(SUMPRODUCT(LN($F412:$S412),AlturaTRI!$C$24:$P$24)+SUMPRODUCT(LN(1-$F412:$S412),1-AlturaTRI!$C$24:$P$24))</f>
        <v>2.3682858506513942E-11</v>
      </c>
      <c r="E412">
        <f t="shared" si="58"/>
        <v>4.8894236481988363E-4</v>
      </c>
      <c r="F412" s="6">
        <f t="shared" si="61"/>
        <v>5.0541497727590846E-2</v>
      </c>
      <c r="G412" s="6">
        <f t="shared" si="61"/>
        <v>4.3819068140291254E-2</v>
      </c>
      <c r="H412" s="6">
        <f t="shared" si="61"/>
        <v>7.4932512951296021E-2</v>
      </c>
      <c r="I412" s="6">
        <f t="shared" si="61"/>
        <v>5.9745466512287126E-2</v>
      </c>
      <c r="J412" s="6">
        <f t="shared" si="61"/>
        <v>6.4727655486730262E-2</v>
      </c>
      <c r="K412" s="6">
        <f t="shared" si="61"/>
        <v>4.5601912056120658E-2</v>
      </c>
      <c r="L412" s="6">
        <f t="shared" si="61"/>
        <v>0.30384631244938232</v>
      </c>
      <c r="M412" s="6">
        <f t="shared" si="61"/>
        <v>0.2214931418053982</v>
      </c>
      <c r="N412" s="6">
        <f t="shared" si="61"/>
        <v>0.90133339217928277</v>
      </c>
      <c r="O412" s="6">
        <f t="shared" si="61"/>
        <v>9.4345821533338023E-2</v>
      </c>
      <c r="P412" s="6">
        <f t="shared" si="61"/>
        <v>0.11680151950422299</v>
      </c>
      <c r="Q412" s="6">
        <f t="shared" si="61"/>
        <v>2.6757514769026394E-2</v>
      </c>
      <c r="R412" s="6">
        <f t="shared" si="61"/>
        <v>6.6862213020155201E-2</v>
      </c>
      <c r="S412" s="6">
        <f t="shared" si="61"/>
        <v>4.7346188959826528E-2</v>
      </c>
    </row>
    <row r="413" spans="1:19">
      <c r="A413">
        <v>405</v>
      </c>
      <c r="B413">
        <f t="shared" si="59"/>
        <v>3.9999999999959013E-2</v>
      </c>
      <c r="C413">
        <f t="shared" si="57"/>
        <v>168.31999999999968</v>
      </c>
      <c r="D413" s="10">
        <f>EXP(SUMPRODUCT(LN($F413:$S413),AlturaTRI!$C$24:$P$24)+SUMPRODUCT(LN(1-$F413:$S413),1-AlturaTRI!$C$24:$P$24))</f>
        <v>2.7911254528984736E-11</v>
      </c>
      <c r="E413">
        <f t="shared" si="58"/>
        <v>4.8877126493642321E-4</v>
      </c>
      <c r="F413" s="6">
        <f t="shared" si="61"/>
        <v>5.1472399317346991E-2</v>
      </c>
      <c r="G413" s="6">
        <f t="shared" si="61"/>
        <v>4.4653805891309205E-2</v>
      </c>
      <c r="H413" s="6">
        <f t="shared" si="61"/>
        <v>7.61709734288539E-2</v>
      </c>
      <c r="I413" s="6">
        <f t="shared" si="61"/>
        <v>6.0556121902395163E-2</v>
      </c>
      <c r="J413" s="6">
        <f t="shared" si="61"/>
        <v>6.5711801367268563E-2</v>
      </c>
      <c r="K413" s="6">
        <f t="shared" si="61"/>
        <v>4.6341441607334201E-2</v>
      </c>
      <c r="L413" s="6">
        <f t="shared" si="61"/>
        <v>0.30866759064861138</v>
      </c>
      <c r="M413" s="6">
        <f t="shared" si="61"/>
        <v>0.22470615251312714</v>
      </c>
      <c r="N413" s="6">
        <f t="shared" si="61"/>
        <v>0.90341770338639305</v>
      </c>
      <c r="O413" s="6">
        <f t="shared" si="61"/>
        <v>9.632723653445413E-2</v>
      </c>
      <c r="P413" s="6">
        <f t="shared" si="61"/>
        <v>0.11890505998984165</v>
      </c>
      <c r="Q413" s="6">
        <f t="shared" si="61"/>
        <v>2.7439615068536375E-2</v>
      </c>
      <c r="R413" s="6">
        <f t="shared" si="61"/>
        <v>6.7834605750227803E-2</v>
      </c>
      <c r="S413" s="6">
        <f t="shared" si="61"/>
        <v>4.8442105676793169E-2</v>
      </c>
    </row>
    <row r="414" spans="1:19">
      <c r="A414">
        <v>406</v>
      </c>
      <c r="B414">
        <f t="shared" si="59"/>
        <v>4.9999999999959015E-2</v>
      </c>
      <c r="C414">
        <f t="shared" si="57"/>
        <v>168.39999999999966</v>
      </c>
      <c r="D414" s="10">
        <f>EXP(SUMPRODUCT(LN($F414:$S414),AlturaTRI!$C$24:$P$24)+SUMPRODUCT(LN(1-$F414:$S414),1-AlturaTRI!$C$24:$P$24))</f>
        <v>3.2879333724676258E-11</v>
      </c>
      <c r="E414">
        <f t="shared" si="58"/>
        <v>4.8855136734787005E-4</v>
      </c>
      <c r="F414" s="6">
        <f t="shared" si="61"/>
        <v>5.2419500152132481E-2</v>
      </c>
      <c r="G414" s="6">
        <f t="shared" si="61"/>
        <v>4.5503688366840725E-2</v>
      </c>
      <c r="H414" s="6">
        <f t="shared" si="61"/>
        <v>7.7428189537057088E-2</v>
      </c>
      <c r="I414" s="6">
        <f t="shared" si="61"/>
        <v>6.1377058650714807E-2</v>
      </c>
      <c r="J414" s="6">
        <f t="shared" si="61"/>
        <v>6.6709843320073819E-2</v>
      </c>
      <c r="K414" s="6">
        <f t="shared" si="61"/>
        <v>4.7092372398844777E-2</v>
      </c>
      <c r="L414" s="6">
        <f t="shared" si="61"/>
        <v>0.31353091595283716</v>
      </c>
      <c r="M414" s="6">
        <f t="shared" si="61"/>
        <v>0.22795212435302256</v>
      </c>
      <c r="N414" s="6">
        <f t="shared" si="61"/>
        <v>0.90546260216440533</v>
      </c>
      <c r="O414" s="6">
        <f t="shared" si="61"/>
        <v>9.83457456764113E-2</v>
      </c>
      <c r="P414" s="6">
        <f t="shared" si="61"/>
        <v>0.12104129232520498</v>
      </c>
      <c r="Q414" s="6">
        <f t="shared" si="61"/>
        <v>2.8138600684168767E-2</v>
      </c>
      <c r="R414" s="6">
        <f t="shared" si="61"/>
        <v>6.882009724331814E-2</v>
      </c>
      <c r="S414" s="6">
        <f t="shared" si="61"/>
        <v>4.9562069722352373E-2</v>
      </c>
    </row>
    <row r="415" spans="1:19">
      <c r="A415">
        <v>407</v>
      </c>
      <c r="B415">
        <f t="shared" si="59"/>
        <v>5.9999999999959017E-2</v>
      </c>
      <c r="C415">
        <f t="shared" si="57"/>
        <v>168.47999999999968</v>
      </c>
      <c r="D415" s="10">
        <f>EXP(SUMPRODUCT(LN($F415:$S415),AlturaTRI!$C$24:$P$24)+SUMPRODUCT(LN(1-$F415:$S415),1-AlturaTRI!$C$24:$P$24))</f>
        <v>3.8713545360797946E-11</v>
      </c>
      <c r="E415">
        <f t="shared" si="58"/>
        <v>4.8828273797567811E-4</v>
      </c>
      <c r="F415" s="6">
        <f t="shared" si="61"/>
        <v>5.3383047022553073E-2</v>
      </c>
      <c r="G415" s="6">
        <f t="shared" si="61"/>
        <v>4.6368961298670644E-2</v>
      </c>
      <c r="H415" s="6">
        <f t="shared" si="61"/>
        <v>7.8704388412707424E-2</v>
      </c>
      <c r="I415" s="6">
        <f t="shared" si="61"/>
        <v>6.2208387579792267E-2</v>
      </c>
      <c r="J415" s="6">
        <f t="shared" si="61"/>
        <v>6.7721944943004958E-2</v>
      </c>
      <c r="K415" s="6">
        <f t="shared" si="61"/>
        <v>4.785486089159724E-2</v>
      </c>
      <c r="L415" s="6">
        <f t="shared" si="61"/>
        <v>0.31843557239770887</v>
      </c>
      <c r="M415" s="6">
        <f t="shared" si="61"/>
        <v>0.23123100084202988</v>
      </c>
      <c r="N415" s="6">
        <f t="shared" si="61"/>
        <v>0.90746863962744972</v>
      </c>
      <c r="O415" s="6">
        <f t="shared" si="61"/>
        <v>0.10040185268362589</v>
      </c>
      <c r="P415" s="6">
        <f t="shared" si="61"/>
        <v>0.12321053704509098</v>
      </c>
      <c r="Q415" s="6">
        <f t="shared" si="61"/>
        <v>2.8854863699592594E-2</v>
      </c>
      <c r="R415" s="6">
        <f t="shared" si="61"/>
        <v>6.9818833472639286E-2</v>
      </c>
      <c r="S415" s="6">
        <f t="shared" si="61"/>
        <v>5.0706547140387352E-2</v>
      </c>
    </row>
    <row r="416" spans="1:19">
      <c r="A416">
        <v>408</v>
      </c>
      <c r="B416">
        <f t="shared" si="59"/>
        <v>6.9999999999959012E-2</v>
      </c>
      <c r="C416">
        <f t="shared" si="57"/>
        <v>168.55999999999966</v>
      </c>
      <c r="D416" s="10">
        <f>EXP(SUMPRODUCT(LN($F416:$S416),AlturaTRI!$C$24:$P$24)+SUMPRODUCT(LN(1-$F416:$S416),1-AlturaTRI!$C$24:$P$24))</f>
        <v>4.5561395308813936E-11</v>
      </c>
      <c r="E416">
        <f t="shared" si="58"/>
        <v>4.8796545732337701E-4</v>
      </c>
      <c r="F416" s="6">
        <f t="shared" si="61"/>
        <v>5.436328917587753E-2</v>
      </c>
      <c r="G416" s="6">
        <f t="shared" si="61"/>
        <v>4.7249873290754717E-2</v>
      </c>
      <c r="H416" s="6">
        <f t="shared" si="61"/>
        <v>7.9999798044515361E-2</v>
      </c>
      <c r="I416" s="6">
        <f t="shared" si="61"/>
        <v>6.3050220171710816E-2</v>
      </c>
      <c r="J416" s="6">
        <f t="shared" si="61"/>
        <v>6.874827076022165E-2</v>
      </c>
      <c r="K416" s="6">
        <f t="shared" si="61"/>
        <v>4.8629065062974208E-2</v>
      </c>
      <c r="L416" s="6">
        <f t="shared" si="61"/>
        <v>0.32338081033856203</v>
      </c>
      <c r="M416" s="6">
        <f t="shared" si="61"/>
        <v>0.23454271292518963</v>
      </c>
      <c r="N416" s="6">
        <f t="shared" si="61"/>
        <v>0.90943636748448331</v>
      </c>
      <c r="O416" s="6">
        <f t="shared" si="61"/>
        <v>0.10249606000612153</v>
      </c>
      <c r="P416" s="6">
        <f t="shared" si="61"/>
        <v>0.12541311094350271</v>
      </c>
      <c r="Q416" s="6">
        <f t="shared" si="61"/>
        <v>2.9588803968293984E-2</v>
      </c>
      <c r="R416" s="6">
        <f t="shared" si="61"/>
        <v>7.0830961144468407E-2</v>
      </c>
      <c r="S416" s="6">
        <f t="shared" si="61"/>
        <v>5.1876010128994308E-2</v>
      </c>
    </row>
    <row r="417" spans="1:19">
      <c r="A417">
        <v>409</v>
      </c>
      <c r="B417">
        <f t="shared" si="59"/>
        <v>7.9999999999959007E-2</v>
      </c>
      <c r="C417">
        <f t="shared" si="57"/>
        <v>168.63999999999967</v>
      </c>
      <c r="D417" s="10">
        <f>EXP(SUMPRODUCT(LN($F417:$S417),AlturaTRI!$C$24:$P$24)+SUMPRODUCT(LN(1-$F417:$S417),1-AlturaTRI!$C$24:$P$24))</f>
        <v>5.3594847705123941E-11</v>
      </c>
      <c r="E417">
        <f t="shared" si="58"/>
        <v>4.8759962043636588E-4</v>
      </c>
      <c r="F417" s="6">
        <f t="shared" si="61"/>
        <v>5.5360478289418209E-2</v>
      </c>
      <c r="G417" s="6">
        <f t="shared" si="61"/>
        <v>4.8146675808122104E-2</v>
      </c>
      <c r="H417" s="6">
        <f t="shared" si="61"/>
        <v>8.1314647205266266E-2</v>
      </c>
      <c r="I417" s="6">
        <f t="shared" si="61"/>
        <v>6.3902668556281503E-2</v>
      </c>
      <c r="J417" s="6">
        <f t="shared" si="61"/>
        <v>6.9788986194055561E-2</v>
      </c>
      <c r="K417" s="6">
        <f t="shared" si="61"/>
        <v>4.941514439993562E-2</v>
      </c>
      <c r="L417" s="6">
        <f t="shared" si="61"/>
        <v>0.32836584660888157</v>
      </c>
      <c r="M417" s="6">
        <f t="shared" si="61"/>
        <v>0.23788717876197354</v>
      </c>
      <c r="N417" s="6">
        <f t="shared" si="61"/>
        <v>0.91136633761114294</v>
      </c>
      <c r="O417" s="6">
        <f t="shared" si="61"/>
        <v>0.10462886840494105</v>
      </c>
      <c r="P417" s="6">
        <f t="shared" si="61"/>
        <v>0.1276493267693514</v>
      </c>
      <c r="Q417" s="6">
        <f t="shared" si="61"/>
        <v>3.034082919744897E-2</v>
      </c>
      <c r="R417" s="6">
        <f t="shared" si="61"/>
        <v>7.1856627673133458E-2</v>
      </c>
      <c r="S417" s="6">
        <f t="shared" si="61"/>
        <v>5.307093698066187E-2</v>
      </c>
    </row>
    <row r="418" spans="1:19">
      <c r="A418">
        <v>410</v>
      </c>
      <c r="B418">
        <f t="shared" si="59"/>
        <v>8.9999999999959002E-2</v>
      </c>
      <c r="C418">
        <f t="shared" si="57"/>
        <v>168.71999999999969</v>
      </c>
      <c r="D418" s="10">
        <f>EXP(SUMPRODUCT(LN($F418:$S418),AlturaTRI!$C$24:$P$24)+SUMPRODUCT(LN(1-$F418:$S418),1-AlturaTRI!$C$24:$P$24))</f>
        <v>6.3014256912465013E-11</v>
      </c>
      <c r="E418">
        <f t="shared" si="58"/>
        <v>4.8718533685446083E-4</v>
      </c>
      <c r="F418" s="6">
        <f t="shared" si="61"/>
        <v>5.6374868441369998E-2</v>
      </c>
      <c r="G418" s="6">
        <f t="shared" si="61"/>
        <v>4.9059623163521374E-2</v>
      </c>
      <c r="H418" s="6">
        <f t="shared" si="61"/>
        <v>8.2649165381217804E-2</v>
      </c>
      <c r="I418" s="6">
        <f t="shared" si="61"/>
        <v>6.4765845498667401E-2</v>
      </c>
      <c r="J418" s="6">
        <f t="shared" si="61"/>
        <v>7.0844257535574467E-2</v>
      </c>
      <c r="K418" s="6">
        <f t="shared" si="61"/>
        <v>5.0213259891223973E-2</v>
      </c>
      <c r="L418" s="6">
        <f t="shared" si="61"/>
        <v>0.33338986473184884</v>
      </c>
      <c r="M418" s="6">
        <f t="shared" si="61"/>
        <v>0.2412643035192531</v>
      </c>
      <c r="N418" s="6">
        <f t="shared" si="61"/>
        <v>0.91325910163960067</v>
      </c>
      <c r="O418" s="6">
        <f t="shared" si="61"/>
        <v>0.10680077652182897</v>
      </c>
      <c r="P418" s="6">
        <f t="shared" si="61"/>
        <v>0.12991949291499</v>
      </c>
      <c r="Q418" s="6">
        <f t="shared" si="61"/>
        <v>3.1111355028634883E-2</v>
      </c>
      <c r="R418" s="6">
        <f t="shared" si="61"/>
        <v>7.2895981154939463E-2</v>
      </c>
      <c r="S418" s="6">
        <f t="shared" si="61"/>
        <v>5.4291812013661567E-2</v>
      </c>
    </row>
    <row r="419" spans="1:19">
      <c r="A419">
        <v>411</v>
      </c>
      <c r="B419">
        <f t="shared" si="59"/>
        <v>9.9999999999958997E-2</v>
      </c>
      <c r="C419">
        <f t="shared" si="57"/>
        <v>168.79999999999967</v>
      </c>
      <c r="D419" s="10">
        <f>EXP(SUMPRODUCT(LN($F419:$S419),AlturaTRI!$C$24:$P$24)+SUMPRODUCT(LN(1-$F419:$S419),1-AlturaTRI!$C$24:$P$24))</f>
        <v>7.4052908992121969E-11</v>
      </c>
      <c r="E419">
        <f t="shared" si="58"/>
        <v>4.8672273055723231E-4</v>
      </c>
      <c r="F419" s="6">
        <f t="shared" ref="F419:S428" si="62">1/(1+EXP(-1.7*F$2*($B419-F$3)))</f>
        <v>5.7406716079022195E-2</v>
      </c>
      <c r="G419" s="6">
        <f t="shared" si="62"/>
        <v>4.9988972501720394E-2</v>
      </c>
      <c r="H419" s="6">
        <f t="shared" si="62"/>
        <v>8.400358269868069E-2</v>
      </c>
      <c r="I419" s="6">
        <f t="shared" si="62"/>
        <v>6.5639864386429519E-2</v>
      </c>
      <c r="J419" s="6">
        <f t="shared" si="62"/>
        <v>7.1914251913811969E-2</v>
      </c>
      <c r="K419" s="6">
        <f t="shared" si="62"/>
        <v>5.102357401860412E-2</v>
      </c>
      <c r="L419" s="6">
        <f t="shared" si="62"/>
        <v>0.33845201518575641</v>
      </c>
      <c r="M419" s="6">
        <f t="shared" si="62"/>
        <v>0.24467397917135225</v>
      </c>
      <c r="N419" s="6">
        <f t="shared" si="62"/>
        <v>0.91511521056616041</v>
      </c>
      <c r="O419" s="6">
        <f t="shared" si="62"/>
        <v>0.10901228043308034</v>
      </c>
      <c r="P419" s="6">
        <f t="shared" si="62"/>
        <v>0.13222391309770246</v>
      </c>
      <c r="Q419" s="6">
        <f t="shared" si="62"/>
        <v>3.1900805115085966E-2</v>
      </c>
      <c r="R419" s="6">
        <f t="shared" si="62"/>
        <v>7.3949170341014642E-2</v>
      </c>
      <c r="S419" s="6">
        <f t="shared" si="62"/>
        <v>5.5539125494258747E-2</v>
      </c>
    </row>
    <row r="420" spans="1:19">
      <c r="A420">
        <v>412</v>
      </c>
      <c r="B420">
        <f t="shared" si="59"/>
        <v>0.10999999999995899</v>
      </c>
      <c r="C420">
        <f t="shared" si="57"/>
        <v>168.87999999999968</v>
      </c>
      <c r="D420" s="10">
        <f>EXP(SUMPRODUCT(LN($F420:$S420),AlturaTRI!$C$24:$P$24)+SUMPRODUCT(LN(1-$F420:$S420),1-AlturaTRI!$C$24:$P$24))</f>
        <v>8.6982263119221788E-11</v>
      </c>
      <c r="E420">
        <f t="shared" si="58"/>
        <v>4.8621193990217021E-4</v>
      </c>
      <c r="F420" s="6">
        <f t="shared" si="62"/>
        <v>5.8456279984256357E-2</v>
      </c>
      <c r="G420" s="6">
        <f t="shared" si="62"/>
        <v>5.0934983781367994E-2</v>
      </c>
      <c r="H420" s="6">
        <f t="shared" si="62"/>
        <v>8.5378129847734435E-2</v>
      </c>
      <c r="I420" s="6">
        <f t="shared" si="62"/>
        <v>6.6524839215982762E-2</v>
      </c>
      <c r="J420" s="6">
        <f t="shared" si="62"/>
        <v>7.2999137263635383E-2</v>
      </c>
      <c r="K420" s="6">
        <f t="shared" si="62"/>
        <v>5.1846250747106658E-2</v>
      </c>
      <c r="L420" s="6">
        <f t="shared" si="62"/>
        <v>0.34355141572394643</v>
      </c>
      <c r="M420" s="6">
        <f t="shared" si="62"/>
        <v>0.24811608430764093</v>
      </c>
      <c r="N420" s="6">
        <f t="shared" si="62"/>
        <v>0.91693521437631487</v>
      </c>
      <c r="O420" s="6">
        <f t="shared" si="62"/>
        <v>0.11126387318747676</v>
      </c>
      <c r="P420" s="6">
        <f t="shared" si="62"/>
        <v>0.13456288603427016</v>
      </c>
      <c r="Q420" s="6">
        <f t="shared" si="62"/>
        <v>3.2709611195184445E-2</v>
      </c>
      <c r="R420" s="6">
        <f t="shared" si="62"/>
        <v>7.5016344609055263E-2</v>
      </c>
      <c r="S420" s="6">
        <f t="shared" si="62"/>
        <v>5.6813373549345306E-2</v>
      </c>
    </row>
    <row r="421" spans="1:19">
      <c r="A421">
        <v>413</v>
      </c>
      <c r="B421">
        <f t="shared" si="59"/>
        <v>0.11999999999995899</v>
      </c>
      <c r="C421">
        <f t="shared" si="57"/>
        <v>168.95999999999967</v>
      </c>
      <c r="D421" s="10">
        <f>EXP(SUMPRODUCT(LN($F421:$S421),AlturaTRI!$C$24:$P$24)+SUMPRODUCT(LN(1-$F421:$S421),1-AlturaTRI!$C$24:$P$24))</f>
        <v>1.0211799608074203E-10</v>
      </c>
      <c r="E421">
        <f t="shared" si="58"/>
        <v>4.8565311755571902E-4</v>
      </c>
      <c r="F421" s="6">
        <f t="shared" si="62"/>
        <v>5.9523821236242537E-2</v>
      </c>
      <c r="G421" s="6">
        <f t="shared" si="62"/>
        <v>5.1897919754323799E-2</v>
      </c>
      <c r="H421" s="6">
        <f t="shared" si="62"/>
        <v>8.6773038003032668E-2</v>
      </c>
      <c r="I421" s="6">
        <f t="shared" si="62"/>
        <v>6.7420884578449511E-2</v>
      </c>
      <c r="J421" s="6">
        <f t="shared" si="62"/>
        <v>7.4099082292223895E-2</v>
      </c>
      <c r="K421" s="6">
        <f t="shared" si="62"/>
        <v>5.2681455514242789E-2</v>
      </c>
      <c r="L421" s="6">
        <f t="shared" si="62"/>
        <v>0.34868715174978959</v>
      </c>
      <c r="M421" s="6">
        <f t="shared" si="62"/>
        <v>0.25159048394812394</v>
      </c>
      <c r="N421" s="6">
        <f t="shared" si="62"/>
        <v>0.91871966168696007</v>
      </c>
      <c r="O421" s="6">
        <f t="shared" si="62"/>
        <v>0.11355604432826125</v>
      </c>
      <c r="P421" s="6">
        <f t="shared" si="62"/>
        <v>0.1369367051087543</v>
      </c>
      <c r="Q421" s="6">
        <f t="shared" si="62"/>
        <v>3.3538213161864679E-2</v>
      </c>
      <c r="R421" s="6">
        <f t="shared" si="62"/>
        <v>7.6097653933949808E-2</v>
      </c>
      <c r="S421" s="6">
        <f t="shared" si="62"/>
        <v>5.811505806908826E-2</v>
      </c>
    </row>
    <row r="422" spans="1:19">
      <c r="A422">
        <v>414</v>
      </c>
      <c r="B422">
        <f t="shared" si="59"/>
        <v>0.12999999999995898</v>
      </c>
      <c r="C422">
        <f t="shared" si="57"/>
        <v>169.03999999999968</v>
      </c>
      <c r="D422" s="10">
        <f>EXP(SUMPRODUCT(LN($F422:$S422),AlturaTRI!$C$24:$P$24)+SUMPRODUCT(LN(1-$F422:$S422),1-AlturaTRI!$C$24:$P$24))</f>
        <v>1.1982696736727522E-10</v>
      </c>
      <c r="E422">
        <f t="shared" si="58"/>
        <v>4.8504643041723185E-4</v>
      </c>
      <c r="F422" s="6">
        <f t="shared" si="62"/>
        <v>6.0609603171245009E-2</v>
      </c>
      <c r="G422" s="6">
        <f t="shared" si="62"/>
        <v>5.2878045942361042E-2</v>
      </c>
      <c r="H422" s="6">
        <f t="shared" si="62"/>
        <v>8.8188538741652583E-2</v>
      </c>
      <c r="I422" s="6">
        <f t="shared" si="62"/>
        <v>6.8328115644899198E-2</v>
      </c>
      <c r="J422" s="6">
        <f t="shared" si="62"/>
        <v>7.5214256444130434E-2</v>
      </c>
      <c r="K422" s="6">
        <f t="shared" si="62"/>
        <v>5.3529355218158492E-2</v>
      </c>
      <c r="L422" s="6">
        <f t="shared" si="62"/>
        <v>0.35385827674708015</v>
      </c>
      <c r="M422" s="6">
        <f t="shared" si="62"/>
        <v>0.25509702936748196</v>
      </c>
      <c r="N422" s="6">
        <f t="shared" si="62"/>
        <v>0.92046909940545041</v>
      </c>
      <c r="O422" s="6">
        <f t="shared" si="62"/>
        <v>0.1158892793991336</v>
      </c>
      <c r="P422" s="6">
        <f t="shared" si="62"/>
        <v>0.13934565803365262</v>
      </c>
      <c r="Q422" s="6">
        <f t="shared" si="62"/>
        <v>3.4387059127593045E-2</v>
      </c>
      <c r="R422" s="6">
        <f t="shared" si="62"/>
        <v>7.7193248857261837E-2</v>
      </c>
      <c r="S422" s="6">
        <f t="shared" si="62"/>
        <v>5.9444686599181069E-2</v>
      </c>
    </row>
    <row r="423" spans="1:19">
      <c r="A423">
        <v>415</v>
      </c>
      <c r="B423">
        <f t="shared" si="59"/>
        <v>0.13999999999995899</v>
      </c>
      <c r="C423">
        <f t="shared" si="57"/>
        <v>169.11999999999966</v>
      </c>
      <c r="D423" s="10">
        <f>EXP(SUMPRODUCT(LN($F423:$S423),AlturaTRI!$C$24:$P$24)+SUMPRODUCT(LN(1-$F423:$S423),1-AlturaTRI!$C$24:$P$24))</f>
        <v>1.4053523860264338E-10</v>
      </c>
      <c r="E423">
        <f t="shared" si="58"/>
        <v>4.8439205953589623E-4</v>
      </c>
      <c r="F423" s="6">
        <f t="shared" si="62"/>
        <v>6.1713891339447373E-2</v>
      </c>
      <c r="G423" s="6">
        <f t="shared" si="62"/>
        <v>5.3875630611144462E-2</v>
      </c>
      <c r="H423" s="6">
        <f t="shared" si="62"/>
        <v>8.9624863957945236E-2</v>
      </c>
      <c r="I423" s="6">
        <f t="shared" si="62"/>
        <v>6.9246648150961751E-2</v>
      </c>
      <c r="J423" s="6">
        <f t="shared" si="62"/>
        <v>7.6344829864900141E-2</v>
      </c>
      <c r="K423" s="6">
        <f t="shared" si="62"/>
        <v>5.4390118204695227E-2</v>
      </c>
      <c r="L423" s="6">
        <f t="shared" si="62"/>
        <v>0.35906381276607557</v>
      </c>
      <c r="M423" s="6">
        <f t="shared" si="62"/>
        <v>0.25863555792802012</v>
      </c>
      <c r="N423" s="6">
        <f t="shared" si="62"/>
        <v>0.92218407240515976</v>
      </c>
      <c r="O423" s="6">
        <f t="shared" si="62"/>
        <v>0.11826405943428089</v>
      </c>
      <c r="P423" s="6">
        <f t="shared" si="62"/>
        <v>0.1417900265046064</v>
      </c>
      <c r="Q423" s="6">
        <f t="shared" si="62"/>
        <v>3.5256605484571144E-2</v>
      </c>
      <c r="R423" s="6">
        <f t="shared" si="62"/>
        <v>7.8303280455551849E-2</v>
      </c>
      <c r="S423" s="6">
        <f t="shared" si="62"/>
        <v>6.0802772222278069E-2</v>
      </c>
    </row>
    <row r="424" spans="1:19">
      <c r="A424">
        <v>416</v>
      </c>
      <c r="B424">
        <f t="shared" si="59"/>
        <v>0.149999999999959</v>
      </c>
      <c r="C424">
        <f t="shared" si="57"/>
        <v>169.19999999999968</v>
      </c>
      <c r="D424" s="10">
        <f>EXP(SUMPRODUCT(LN($F424:$S424),AlturaTRI!$C$24:$P$24)+SUMPRODUCT(LN(1-$F424:$S424),1-AlturaTRI!$C$24:$P$24))</f>
        <v>1.6473729936793355E-10</v>
      </c>
      <c r="E424">
        <f t="shared" si="58"/>
        <v>4.8369020002068957E-4</v>
      </c>
      <c r="F424" s="6">
        <f t="shared" si="62"/>
        <v>6.2836953458706865E-2</v>
      </c>
      <c r="G424" s="6">
        <f t="shared" si="62"/>
        <v>5.4890944741385408E-2</v>
      </c>
      <c r="H424" s="6">
        <f t="shared" si="62"/>
        <v>9.1082245775344461E-2</v>
      </c>
      <c r="I424" s="6">
        <f t="shared" si="62"/>
        <v>7.0176598380802646E-2</v>
      </c>
      <c r="J424" s="6">
        <f t="shared" si="62"/>
        <v>7.7490973363217835E-2</v>
      </c>
      <c r="K424" s="6">
        <f t="shared" si="62"/>
        <v>5.5263914253323929E-2</v>
      </c>
      <c r="L424" s="6">
        <f t="shared" si="62"/>
        <v>0.36430275096525583</v>
      </c>
      <c r="M424" s="6">
        <f t="shared" si="62"/>
        <v>0.26220589292197666</v>
      </c>
      <c r="N424" s="6">
        <f t="shared" si="62"/>
        <v>0.92386512321720327</v>
      </c>
      <c r="O424" s="6">
        <f t="shared" si="62"/>
        <v>0.12068086043249385</v>
      </c>
      <c r="P424" s="6">
        <f t="shared" si="62"/>
        <v>0.14427008584885403</v>
      </c>
      <c r="Q424" s="6">
        <f t="shared" si="62"/>
        <v>3.6147316959795332E-2</v>
      </c>
      <c r="R424" s="6">
        <f t="shared" si="62"/>
        <v>7.9427900307518784E-2</v>
      </c>
      <c r="S424" s="6">
        <f t="shared" si="62"/>
        <v>6.218983342818668E-2</v>
      </c>
    </row>
    <row r="425" spans="1:19">
      <c r="A425">
        <v>417</v>
      </c>
      <c r="B425">
        <f t="shared" si="59"/>
        <v>0.15999999999995901</v>
      </c>
      <c r="C425">
        <f t="shared" si="57"/>
        <v>169.27999999999966</v>
      </c>
      <c r="D425" s="10">
        <f>EXP(SUMPRODUCT(LN($F425:$S425),AlturaTRI!$C$24:$P$24)+SUMPRODUCT(LN(1-$F425:$S425),1-AlturaTRI!$C$24:$P$24))</f>
        <v>1.9300667210765516E-10</v>
      </c>
      <c r="E425">
        <f t="shared" si="58"/>
        <v>4.8294106094342638E-4</v>
      </c>
      <c r="F425" s="6">
        <f t="shared" si="62"/>
        <v>6.3979059365145793E-2</v>
      </c>
      <c r="G425" s="6">
        <f t="shared" si="62"/>
        <v>5.5924261997072622E-2</v>
      </c>
      <c r="H425" s="6">
        <f t="shared" si="62"/>
        <v>9.2560916455094414E-2</v>
      </c>
      <c r="I425" s="6">
        <f t="shared" si="62"/>
        <v>7.1118083150448028E-2</v>
      </c>
      <c r="J425" s="6">
        <f t="shared" si="62"/>
        <v>7.8652858371558845E-2</v>
      </c>
      <c r="K425" s="6">
        <f t="shared" si="62"/>
        <v>5.6150914561918522E-2</v>
      </c>
      <c r="L425" s="6">
        <f t="shared" si="62"/>
        <v>0.36957405220872158</v>
      </c>
      <c r="M425" s="6">
        <f t="shared" si="62"/>
        <v>0.26580784342364261</v>
      </c>
      <c r="N425" s="6">
        <f t="shared" si="62"/>
        <v>0.92551279173795953</v>
      </c>
      <c r="O425" s="6">
        <f t="shared" si="62"/>
        <v>0.12314015281545512</v>
      </c>
      <c r="P425" s="6">
        <f t="shared" si="62"/>
        <v>0.14678610466764735</v>
      </c>
      <c r="Q425" s="6">
        <f t="shared" si="62"/>
        <v>3.7059666664589402E-2</v>
      </c>
      <c r="R425" s="6">
        <f t="shared" si="62"/>
        <v>8.0567260459941073E-2</v>
      </c>
      <c r="S425" s="6">
        <f t="shared" si="62"/>
        <v>6.3606393972386294E-2</v>
      </c>
    </row>
    <row r="426" spans="1:19">
      <c r="A426">
        <v>418</v>
      </c>
      <c r="B426">
        <f t="shared" si="59"/>
        <v>0.16999999999995902</v>
      </c>
      <c r="C426">
        <f t="shared" si="57"/>
        <v>169.35999999999967</v>
      </c>
      <c r="D426" s="10">
        <f>EXP(SUMPRODUCT(LN($F426:$S426),AlturaTRI!$C$24:$P$24)+SUMPRODUCT(LN(1-$F426:$S426),1-AlturaTRI!$C$24:$P$24))</f>
        <v>2.2600809201813864E-10</v>
      </c>
      <c r="E426">
        <f t="shared" si="58"/>
        <v>4.8214486523496641E-4</v>
      </c>
      <c r="F426" s="6">
        <f t="shared" si="62"/>
        <v>6.5140480960488439E-2</v>
      </c>
      <c r="G426" s="6">
        <f t="shared" si="62"/>
        <v>5.6975858690677374E-2</v>
      </c>
      <c r="H426" s="6">
        <f t="shared" si="62"/>
        <v>9.4061108301857099E-2</v>
      </c>
      <c r="I426" s="6">
        <f t="shared" si="62"/>
        <v>7.2071219790447325E-2</v>
      </c>
      <c r="J426" s="6">
        <f t="shared" si="62"/>
        <v>7.9830656905316558E-2</v>
      </c>
      <c r="K426" s="6">
        <f t="shared" si="62"/>
        <v>5.7051291730334901E-2</v>
      </c>
      <c r="L426" s="6">
        <f t="shared" si="62"/>
        <v>0.37487664771899071</v>
      </c>
      <c r="M426" s="6">
        <f t="shared" si="62"/>
        <v>0.26944120415173817</v>
      </c>
      <c r="N426" s="6">
        <f t="shared" si="62"/>
        <v>0.92712761495202634</v>
      </c>
      <c r="O426" s="6">
        <f t="shared" si="62"/>
        <v>0.12564240087032688</v>
      </c>
      <c r="P426" s="6">
        <f t="shared" si="62"/>
        <v>0.14933834447286742</v>
      </c>
      <c r="Q426" s="6">
        <f t="shared" si="62"/>
        <v>3.799413613821153E-2</v>
      </c>
      <c r="R426" s="6">
        <f t="shared" si="62"/>
        <v>8.1721513392398776E-2</v>
      </c>
      <c r="S426" s="6">
        <f t="shared" si="62"/>
        <v>6.5052982722438271E-2</v>
      </c>
    </row>
    <row r="427" spans="1:19">
      <c r="A427">
        <v>419</v>
      </c>
      <c r="B427">
        <f t="shared" si="59"/>
        <v>0.17999999999995903</v>
      </c>
      <c r="C427">
        <f t="shared" si="57"/>
        <v>169.43999999999969</v>
      </c>
      <c r="D427" s="10">
        <f>EXP(SUMPRODUCT(LN($F427:$S427),AlturaTRI!$C$24:$P$24)+SUMPRODUCT(LN(1-$F427:$S427),1-AlturaTRI!$C$24:$P$24))</f>
        <v>2.6451148389905352E-10</v>
      </c>
      <c r="E427">
        <f t="shared" si="58"/>
        <v>4.8130184957465282E-4</v>
      </c>
      <c r="F427" s="6">
        <f t="shared" si="62"/>
        <v>6.6321492156050321E-2</v>
      </c>
      <c r="G427" s="6">
        <f t="shared" si="62"/>
        <v>5.8046013745229233E-2</v>
      </c>
      <c r="H427" s="6">
        <f t="shared" si="62"/>
        <v>9.5583053566163395E-2</v>
      </c>
      <c r="I427" s="6">
        <f t="shared" si="62"/>
        <v>7.3036126127862047E-2</v>
      </c>
      <c r="J427" s="6">
        <f t="shared" si="62"/>
        <v>8.1024541520380133E-2</v>
      </c>
      <c r="K427" s="6">
        <f t="shared" si="62"/>
        <v>5.7965219742760865E-2</v>
      </c>
      <c r="L427" s="6">
        <f t="shared" si="62"/>
        <v>0.38020943978478777</v>
      </c>
      <c r="M427" s="6">
        <f t="shared" si="62"/>
        <v>0.27310575534248638</v>
      </c>
      <c r="N427" s="6">
        <f t="shared" si="62"/>
        <v>0.928710126670233</v>
      </c>
      <c r="O427" s="6">
        <f t="shared" si="62"/>
        <v>0.12818806217680365</v>
      </c>
      <c r="P427" s="6">
        <f t="shared" si="62"/>
        <v>0.15192705931809758</v>
      </c>
      <c r="Q427" s="6">
        <f t="shared" si="62"/>
        <v>3.8951215385120912E-2</v>
      </c>
      <c r="R427" s="6">
        <f t="shared" si="62"/>
        <v>8.2890811980757345E-2</v>
      </c>
      <c r="S427" s="6">
        <f t="shared" si="62"/>
        <v>6.6530133491847762E-2</v>
      </c>
    </row>
    <row r="428" spans="1:19">
      <c r="A428">
        <v>420</v>
      </c>
      <c r="B428">
        <f t="shared" si="59"/>
        <v>0.18999999999995903</v>
      </c>
      <c r="C428">
        <f t="shared" si="57"/>
        <v>169.51999999999967</v>
      </c>
      <c r="D428" s="10">
        <f>EXP(SUMPRODUCT(LN($F428:$S428),AlturaTRI!$C$24:$P$24)+SUMPRODUCT(LN(1-$F428:$S428),1-AlturaTRI!$C$24:$P$24))</f>
        <v>3.0940798721146131E-10</v>
      </c>
      <c r="E428">
        <f t="shared" si="58"/>
        <v>4.8041226427306095E-4</v>
      </c>
      <c r="F428" s="6">
        <f t="shared" si="62"/>
        <v>6.7522368813286923E-2</v>
      </c>
      <c r="G428" s="6">
        <f t="shared" si="62"/>
        <v>5.9135008653157066E-2</v>
      </c>
      <c r="H428" s="6">
        <f t="shared" si="62"/>
        <v>9.7126984343673464E-2</v>
      </c>
      <c r="I428" s="6">
        <f t="shared" si="62"/>
        <v>7.4012920467568091E-2</v>
      </c>
      <c r="J428" s="6">
        <f t="shared" si="62"/>
        <v>8.2234685269137825E-2</v>
      </c>
      <c r="K428" s="6">
        <f t="shared" si="62"/>
        <v>5.889287394880207E-2</v>
      </c>
      <c r="L428" s="6">
        <f t="shared" si="62"/>
        <v>0.38557130252325994</v>
      </c>
      <c r="M428" s="6">
        <f t="shared" si="62"/>
        <v>0.27680126263381799</v>
      </c>
      <c r="N428" s="6">
        <f t="shared" si="62"/>
        <v>0.93026085728232377</v>
      </c>
      <c r="O428" s="6">
        <f t="shared" si="62"/>
        <v>0.13077758701884246</v>
      </c>
      <c r="P428" s="6">
        <f t="shared" si="62"/>
        <v>0.15455249542443367</v>
      </c>
      <c r="Q428" s="6">
        <f t="shared" si="62"/>
        <v>3.9931402905472861E-2</v>
      </c>
      <c r="R428" s="6">
        <f t="shared" si="62"/>
        <v>8.4075309459394829E-2</v>
      </c>
      <c r="S428" s="6">
        <f t="shared" si="62"/>
        <v>6.8038384860934276E-2</v>
      </c>
    </row>
    <row r="429" spans="1:19">
      <c r="A429">
        <v>421</v>
      </c>
      <c r="B429">
        <f t="shared" si="59"/>
        <v>0.19999999999995904</v>
      </c>
      <c r="C429">
        <f t="shared" si="57"/>
        <v>169.59999999999968</v>
      </c>
      <c r="D429" s="10">
        <f>EXP(SUMPRODUCT(LN($F429:$S429),AlturaTRI!$C$24:$P$24)+SUMPRODUCT(LN(1-$F429:$S429),1-AlturaTRI!$C$24:$P$24))</f>
        <v>3.6172831337106221E-10</v>
      </c>
      <c r="E429">
        <f t="shared" si="58"/>
        <v>4.7947637314813593E-4</v>
      </c>
      <c r="F429" s="6">
        <f t="shared" ref="F429:S438" si="63">1/(1+EXP(-1.7*F$2*($B429-F$3)))</f>
        <v>6.8743388680808093E-2</v>
      </c>
      <c r="G429" s="6">
        <f t="shared" si="63"/>
        <v>6.0243127431789723E-2</v>
      </c>
      <c r="H429" s="6">
        <f t="shared" si="63"/>
        <v>9.8693132471214418E-2</v>
      </c>
      <c r="I429" s="6">
        <f t="shared" si="63"/>
        <v>7.5001721572860502E-2</v>
      </c>
      <c r="J429" s="6">
        <f t="shared" si="63"/>
        <v>8.3461261654880117E-2</v>
      </c>
      <c r="K429" s="6">
        <f t="shared" si="63"/>
        <v>5.9834431043268708E-2</v>
      </c>
      <c r="L429" s="6">
        <f t="shared" si="63"/>
        <v>0.39096108269587948</v>
      </c>
      <c r="M429" s="6">
        <f t="shared" si="63"/>
        <v>0.2805274769611345</v>
      </c>
      <c r="N429" s="6">
        <f t="shared" si="63"/>
        <v>0.9317803335239242</v>
      </c>
      <c r="O429" s="6">
        <f t="shared" si="63"/>
        <v>0.13341141778132495</v>
      </c>
      <c r="P429" s="6">
        <f t="shared" si="63"/>
        <v>0.15721489080133275</v>
      </c>
      <c r="Q429" s="6">
        <f t="shared" si="63"/>
        <v>4.0935205718394409E-2</v>
      </c>
      <c r="R429" s="6">
        <f t="shared" si="63"/>
        <v>8.5275159382154339E-2</v>
      </c>
      <c r="S429" s="6">
        <f t="shared" si="63"/>
        <v>6.9578279984266522E-2</v>
      </c>
    </row>
    <row r="430" spans="1:19">
      <c r="A430">
        <v>422</v>
      </c>
      <c r="B430">
        <f t="shared" si="59"/>
        <v>0.20999999999995905</v>
      </c>
      <c r="C430">
        <f t="shared" si="57"/>
        <v>169.67999999999967</v>
      </c>
      <c r="D430" s="10">
        <f>EXP(SUMPRODUCT(LN($F430:$S430),AlturaTRI!$C$24:$P$24)+SUMPRODUCT(LN(1-$F430:$S430),1-AlturaTRI!$C$24:$P$24))</f>
        <v>4.2266375598318144E-10</v>
      </c>
      <c r="E430">
        <f t="shared" si="58"/>
        <v>4.7849445339480612E-4</v>
      </c>
      <c r="F430" s="6">
        <f t="shared" si="63"/>
        <v>6.9984831327764466E-2</v>
      </c>
      <c r="G430" s="6">
        <f t="shared" si="63"/>
        <v>6.1370656575408189E-2</v>
      </c>
      <c r="H430" s="6">
        <f t="shared" si="63"/>
        <v>0.10028172941956562</v>
      </c>
      <c r="I430" s="6">
        <f t="shared" si="63"/>
        <v>7.6002648645348198E-2</v>
      </c>
      <c r="J430" s="6">
        <f t="shared" si="63"/>
        <v>8.4704444584577862E-2</v>
      </c>
      <c r="K430" s="6">
        <f t="shared" si="63"/>
        <v>6.0790069044627248E-2</v>
      </c>
      <c r="L430" s="6">
        <f t="shared" si="63"/>
        <v>0.39637760057713251</v>
      </c>
      <c r="M430" s="6">
        <f t="shared" si="63"/>
        <v>0.28428413446504613</v>
      </c>
      <c r="N430" s="6">
        <f t="shared" si="63"/>
        <v>0.93326907825739669</v>
      </c>
      <c r="O430" s="6">
        <f t="shared" si="63"/>
        <v>0.13608998833195585</v>
      </c>
      <c r="P430" s="6">
        <f t="shared" si="63"/>
        <v>0.15991447486282453</v>
      </c>
      <c r="Q430" s="6">
        <f t="shared" si="63"/>
        <v>4.1963139377576508E-2</v>
      </c>
      <c r="R430" s="6">
        <f t="shared" si="63"/>
        <v>8.6490515582003824E-2</v>
      </c>
      <c r="S430" s="6">
        <f t="shared" si="63"/>
        <v>7.1150366384215263E-2</v>
      </c>
    </row>
    <row r="431" spans="1:19">
      <c r="A431">
        <v>423</v>
      </c>
      <c r="B431">
        <f t="shared" si="59"/>
        <v>0.21999999999995906</v>
      </c>
      <c r="C431">
        <f t="shared" si="57"/>
        <v>169.75999999999968</v>
      </c>
      <c r="D431" s="10">
        <f>EXP(SUMPRODUCT(LN($F431:$S431),AlturaTRI!$C$24:$P$24)+SUMPRODUCT(LN(1-$F431:$S431),1-AlturaTRI!$C$24:$P$24))</f>
        <v>4.9359021569679573E-10</v>
      </c>
      <c r="E431">
        <f t="shared" si="58"/>
        <v>4.7746679544816243E-4</v>
      </c>
      <c r="F431" s="6">
        <f t="shared" si="63"/>
        <v>7.1246978073512282E-2</v>
      </c>
      <c r="G431" s="6">
        <f t="shared" si="63"/>
        <v>6.2517885003741183E-2</v>
      </c>
      <c r="H431" s="6">
        <f t="shared" si="63"/>
        <v>0.10189300618296494</v>
      </c>
      <c r="I431" s="6">
        <f t="shared" si="63"/>
        <v>7.7015821304127222E-2</v>
      </c>
      <c r="J431" s="6">
        <f t="shared" si="63"/>
        <v>8.5964408320011898E-2</v>
      </c>
      <c r="K431" s="6">
        <f t="shared" si="63"/>
        <v>6.1759967272081308E-2</v>
      </c>
      <c r="L431" s="6">
        <f t="shared" si="63"/>
        <v>0.40181965087492011</v>
      </c>
      <c r="M431" s="6">
        <f t="shared" si="63"/>
        <v>0.28807095641149216</v>
      </c>
      <c r="N431" s="6">
        <f t="shared" si="63"/>
        <v>0.93472761026618667</v>
      </c>
      <c r="O431" s="6">
        <f t="shared" si="63"/>
        <v>0.13881372338874923</v>
      </c>
      <c r="P431" s="6">
        <f t="shared" si="63"/>
        <v>0.1626514680394327</v>
      </c>
      <c r="Q431" s="6">
        <f t="shared" si="63"/>
        <v>4.3015727978701394E-2</v>
      </c>
      <c r="R431" s="6">
        <f t="shared" si="63"/>
        <v>8.7721532129385896E-2</v>
      </c>
      <c r="S431" s="6">
        <f t="shared" si="63"/>
        <v>7.2755195730177663E-2</v>
      </c>
    </row>
    <row r="432" spans="1:19">
      <c r="A432">
        <v>424</v>
      </c>
      <c r="B432">
        <f t="shared" si="59"/>
        <v>0.22999999999995907</v>
      </c>
      <c r="C432">
        <f t="shared" si="57"/>
        <v>169.83999999999966</v>
      </c>
      <c r="D432" s="10">
        <f>EXP(SUMPRODUCT(LN($F432:$S432),AlturaTRI!$C$24:$P$24)+SUMPRODUCT(LN(1-$F432:$S432),1-AlturaTRI!$C$24:$P$24))</f>
        <v>5.7609564704980044E-10</v>
      </c>
      <c r="E432">
        <f t="shared" si="58"/>
        <v>4.7639370284029907E-4</v>
      </c>
      <c r="F432" s="6">
        <f t="shared" si="63"/>
        <v>7.2530111913462605E-2</v>
      </c>
      <c r="G432" s="6">
        <f t="shared" si="63"/>
        <v>6.3685104006794044E-2</v>
      </c>
      <c r="H432" s="6">
        <f t="shared" si="63"/>
        <v>0.10352719316531189</v>
      </c>
      <c r="I432" s="6">
        <f t="shared" si="63"/>
        <v>7.8041359564221105E-2</v>
      </c>
      <c r="J432" s="6">
        <f t="shared" si="63"/>
        <v>8.7241327427230175E-2</v>
      </c>
      <c r="K432" s="6">
        <f t="shared" si="63"/>
        <v>6.2744306321245544E-2</v>
      </c>
      <c r="L432" s="6">
        <f t="shared" si="63"/>
        <v>0.40728600370143447</v>
      </c>
      <c r="M432" s="6">
        <f t="shared" si="63"/>
        <v>0.29188764912463949</v>
      </c>
      <c r="N432" s="6">
        <f t="shared" si="63"/>
        <v>0.93615644406226228</v>
      </c>
      <c r="O432" s="6">
        <f t="shared" si="63"/>
        <v>0.14158303787350715</v>
      </c>
      <c r="P432" s="6">
        <f t="shared" si="63"/>
        <v>0.16542608138617598</v>
      </c>
      <c r="Q432" s="6">
        <f t="shared" si="63"/>
        <v>4.4093504158206842E-2</v>
      </c>
      <c r="R432" s="6">
        <f t="shared" si="63"/>
        <v>8.896836328924089E-2</v>
      </c>
      <c r="S432" s="6">
        <f t="shared" si="63"/>
        <v>7.4393323603028028E-2</v>
      </c>
    </row>
    <row r="433" spans="1:19">
      <c r="A433">
        <v>425</v>
      </c>
      <c r="B433">
        <f t="shared" si="59"/>
        <v>0.23999999999995908</v>
      </c>
      <c r="C433">
        <f t="shared" si="57"/>
        <v>169.91999999999967</v>
      </c>
      <c r="D433" s="10">
        <f>EXP(SUMPRODUCT(LN($F433:$S433),AlturaTRI!$C$24:$P$24)+SUMPRODUCT(LN(1-$F433:$S433),1-AlturaTRI!$C$24:$P$24))</f>
        <v>6.7201138556049645E-10</v>
      </c>
      <c r="E433">
        <f t="shared" si="58"/>
        <v>4.75275492050912E-4</v>
      </c>
      <c r="F433" s="6">
        <f t="shared" si="63"/>
        <v>7.3834517441021721E-2</v>
      </c>
      <c r="G433" s="6">
        <f t="shared" si="63"/>
        <v>6.4872607185900738E-2</v>
      </c>
      <c r="H433" s="6">
        <f t="shared" si="63"/>
        <v>0.10518452006304609</v>
      </c>
      <c r="I433" s="6">
        <f t="shared" si="63"/>
        <v>7.9079383814276261E-2</v>
      </c>
      <c r="J433" s="6">
        <f t="shared" si="63"/>
        <v>8.8535376724309334E-2</v>
      </c>
      <c r="K433" s="6">
        <f t="shared" si="63"/>
        <v>6.3743268038375836E-2</v>
      </c>
      <c r="L433" s="6">
        <f t="shared" si="63"/>
        <v>0.41277540559310544</v>
      </c>
      <c r="M433" s="6">
        <f t="shared" si="63"/>
        <v>0.2957339039329418</v>
      </c>
      <c r="N433" s="6">
        <f t="shared" si="63"/>
        <v>0.93755608970624504</v>
      </c>
      <c r="O433" s="6">
        <f t="shared" si="63"/>
        <v>0.14439833625174725</v>
      </c>
      <c r="P433" s="6">
        <f t="shared" si="63"/>
        <v>0.16823851618704305</v>
      </c>
      <c r="Q433" s="6">
        <f t="shared" si="63"/>
        <v>4.5197009082872663E-2</v>
      </c>
      <c r="R433" s="6">
        <f t="shared" si="63"/>
        <v>9.023116347668704E-2</v>
      </c>
      <c r="S433" s="6">
        <f t="shared" si="63"/>
        <v>7.6065309244351301E-2</v>
      </c>
    </row>
    <row r="434" spans="1:19">
      <c r="A434">
        <v>426</v>
      </c>
      <c r="B434">
        <f t="shared" si="59"/>
        <v>0.24999999999995909</v>
      </c>
      <c r="C434">
        <f t="shared" si="57"/>
        <v>169.99999999999966</v>
      </c>
      <c r="D434" s="10">
        <f>EXP(SUMPRODUCT(LN($F434:$S434),AlturaTRI!$C$24:$P$24)+SUMPRODUCT(LN(1-$F434:$S434),1-AlturaTRI!$C$24:$P$24))</f>
        <v>7.8344786988664166E-10</v>
      </c>
      <c r="E434">
        <f t="shared" si="58"/>
        <v>4.7411249235176098E-4</v>
      </c>
      <c r="F434" s="6">
        <f t="shared" si="63"/>
        <v>7.5160480765529364E-2</v>
      </c>
      <c r="G434" s="6">
        <f t="shared" si="63"/>
        <v>6.6080690390887722E-2</v>
      </c>
      <c r="H434" s="6">
        <f t="shared" si="63"/>
        <v>0.10686521574468369</v>
      </c>
      <c r="I434" s="6">
        <f t="shared" si="63"/>
        <v>8.0130014793501791E-2</v>
      </c>
      <c r="J434" s="6">
        <f t="shared" si="63"/>
        <v>8.984673122739921E-2</v>
      </c>
      <c r="K434" s="6">
        <f t="shared" si="63"/>
        <v>6.4757035493118995E-2</v>
      </c>
      <c r="L434" s="6">
        <f t="shared" si="63"/>
        <v>0.41828658057804985</v>
      </c>
      <c r="M434" s="6">
        <f t="shared" si="63"/>
        <v>0.29960939712872919</v>
      </c>
      <c r="N434" s="6">
        <f t="shared" si="63"/>
        <v>0.93892705263983478</v>
      </c>
      <c r="O434" s="6">
        <f t="shared" si="63"/>
        <v>0.14726001185959106</v>
      </c>
      <c r="P434" s="6">
        <f t="shared" si="63"/>
        <v>0.17108896355635814</v>
      </c>
      <c r="Q434" s="6">
        <f t="shared" si="63"/>
        <v>4.6326792429697228E-2</v>
      </c>
      <c r="R434" s="6">
        <f t="shared" si="63"/>
        <v>9.1510087211341587E-2</v>
      </c>
      <c r="S434" s="6">
        <f t="shared" si="63"/>
        <v>7.7771715290019638E-2</v>
      </c>
    </row>
    <row r="435" spans="1:19">
      <c r="A435">
        <v>427</v>
      </c>
      <c r="B435">
        <f t="shared" si="59"/>
        <v>0.2599999999999591</v>
      </c>
      <c r="C435">
        <f t="shared" si="57"/>
        <v>170.07999999999967</v>
      </c>
      <c r="D435" s="10">
        <f>EXP(SUMPRODUCT(LN($F435:$S435),AlturaTRI!$C$24:$P$24)+SUMPRODUCT(LN(1-$F435:$S435),1-AlturaTRI!$C$24:$P$24))</f>
        <v>9.1283533665273894E-10</v>
      </c>
      <c r="E435">
        <f t="shared" si="58"/>
        <v>4.7290504564510019E-4</v>
      </c>
      <c r="F435" s="6">
        <f t="shared" si="63"/>
        <v>7.650828942610273E-2</v>
      </c>
      <c r="G435" s="6">
        <f t="shared" si="63"/>
        <v>6.7309651653237296E-2</v>
      </c>
      <c r="H435" s="6">
        <f t="shared" si="63"/>
        <v>0.10856950812699692</v>
      </c>
      <c r="I435" s="6">
        <f t="shared" si="63"/>
        <v>8.1193373567841551E-2</v>
      </c>
      <c r="J435" s="6">
        <f t="shared" si="63"/>
        <v>9.1175566095027971E-2</v>
      </c>
      <c r="K435" s="6">
        <f t="shared" si="63"/>
        <v>6.5785792949745556E-2</v>
      </c>
      <c r="L435" s="6">
        <f t="shared" si="63"/>
        <v>0.42381823128929641</v>
      </c>
      <c r="M435" s="6">
        <f t="shared" si="63"/>
        <v>0.30351378994168149</v>
      </c>
      <c r="N435" s="6">
        <f t="shared" si="63"/>
        <v>0.94026983353012727</v>
      </c>
      <c r="O435" s="6">
        <f t="shared" si="63"/>
        <v>0.15016844621818168</v>
      </c>
      <c r="P435" s="6">
        <f t="shared" si="63"/>
        <v>0.17397760403747856</v>
      </c>
      <c r="Q435" s="6">
        <f t="shared" si="63"/>
        <v>4.7483412355514919E-2</v>
      </c>
      <c r="R435" s="6">
        <f t="shared" si="63"/>
        <v>9.2805289070268013E-2</v>
      </c>
      <c r="S435" s="6">
        <f t="shared" si="63"/>
        <v>7.9513107487677079E-2</v>
      </c>
    </row>
    <row r="436" spans="1:19">
      <c r="A436">
        <v>428</v>
      </c>
      <c r="B436">
        <f t="shared" si="59"/>
        <v>0.26999999999995911</v>
      </c>
      <c r="C436">
        <f t="shared" si="57"/>
        <v>170.15999999999968</v>
      </c>
      <c r="D436" s="10">
        <f>EXP(SUMPRODUCT(LN($F436:$S436),AlturaTRI!$C$24:$P$24)+SUMPRODUCT(LN(1-$F436:$S436),1-AlturaTRI!$C$24:$P$24))</f>
        <v>1.0629701350995512E-9</v>
      </c>
      <c r="E436">
        <f t="shared" si="58"/>
        <v>4.7165350629618943E-4</v>
      </c>
      <c r="F436" s="6">
        <f t="shared" si="63"/>
        <v>7.7878232301294162E-2</v>
      </c>
      <c r="G436" s="6">
        <f t="shared" si="63"/>
        <v>6.855979111513899E-2</v>
      </c>
      <c r="H436" s="6">
        <f t="shared" si="63"/>
        <v>0.1102976240478257</v>
      </c>
      <c r="I436" s="6">
        <f t="shared" si="63"/>
        <v>8.2269581505368214E-2</v>
      </c>
      <c r="J436" s="6">
        <f t="shared" si="63"/>
        <v>9.2522056570647909E-2</v>
      </c>
      <c r="K436" s="6">
        <f t="shared" si="63"/>
        <v>6.6829725836827836E-2</v>
      </c>
      <c r="L436" s="6">
        <f t="shared" si="63"/>
        <v>0.4293690401219023</v>
      </c>
      <c r="M436" s="6">
        <f t="shared" si="63"/>
        <v>0.30744672852652194</v>
      </c>
      <c r="N436" s="6">
        <f t="shared" si="63"/>
        <v>0.9415849281254276</v>
      </c>
      <c r="O436" s="6">
        <f t="shared" si="63"/>
        <v>0.15312400833625747</v>
      </c>
      <c r="P436" s="6">
        <f t="shared" si="63"/>
        <v>0.1769046071992898</v>
      </c>
      <c r="Q436" s="6">
        <f t="shared" si="63"/>
        <v>4.8667435455789158E-2</v>
      </c>
      <c r="R436" s="6">
        <f t="shared" si="63"/>
        <v>9.4116923639534694E-2</v>
      </c>
      <c r="S436" s="6">
        <f t="shared" si="63"/>
        <v>8.129005439770344E-2</v>
      </c>
    </row>
    <row r="437" spans="1:19">
      <c r="A437">
        <v>429</v>
      </c>
      <c r="B437">
        <f t="shared" si="59"/>
        <v>0.27999999999995911</v>
      </c>
      <c r="C437">
        <f t="shared" si="57"/>
        <v>170.23999999999967</v>
      </c>
      <c r="D437" s="10">
        <f>EXP(SUMPRODUCT(LN($F437:$S437),AlturaTRI!$C$24:$P$24)+SUMPRODUCT(LN(1-$F437:$S437),1-AlturaTRI!$C$24:$P$24))</f>
        <v>1.2370673856301863E-9</v>
      </c>
      <c r="E437">
        <f t="shared" si="58"/>
        <v>4.7035824095999928E-4</v>
      </c>
      <c r="F437" s="6">
        <f t="shared" si="63"/>
        <v>7.9270599514472018E-2</v>
      </c>
      <c r="G437" s="6">
        <f t="shared" si="63"/>
        <v>6.9831410954315415E-2</v>
      </c>
      <c r="H437" s="6">
        <f t="shared" si="63"/>
        <v>0.11204978913551385</v>
      </c>
      <c r="I437" s="6">
        <f t="shared" si="63"/>
        <v>8.3358760250888092E-2</v>
      </c>
      <c r="J437" s="6">
        <f t="shared" si="63"/>
        <v>9.3886377923402153E-2</v>
      </c>
      <c r="K437" s="6">
        <f t="shared" si="63"/>
        <v>6.7889020715326501E-2</v>
      </c>
      <c r="L437" s="6">
        <f t="shared" si="63"/>
        <v>0.43493767043192516</v>
      </c>
      <c r="M437" s="6">
        <f t="shared" si="63"/>
        <v>0.31140784396525173</v>
      </c>
      <c r="N437" s="6">
        <f t="shared" si="63"/>
        <v>0.94287282712216691</v>
      </c>
      <c r="O437" s="6">
        <f t="shared" si="63"/>
        <v>0.15612705400156862</v>
      </c>
      <c r="P437" s="6">
        <f t="shared" si="63"/>
        <v>0.17987013123098619</v>
      </c>
      <c r="Q437" s="6">
        <f t="shared" si="63"/>
        <v>4.9879436711998543E-2</v>
      </c>
      <c r="R437" s="6">
        <f t="shared" si="63"/>
        <v>9.5445145464371314E-2</v>
      </c>
      <c r="S437" s="6">
        <f t="shared" si="63"/>
        <v>8.3103127077236494E-2</v>
      </c>
    </row>
    <row r="438" spans="1:19">
      <c r="A438">
        <v>430</v>
      </c>
      <c r="B438">
        <f t="shared" si="59"/>
        <v>0.28999999999995912</v>
      </c>
      <c r="C438">
        <f t="shared" si="57"/>
        <v>170.31999999999968</v>
      </c>
      <c r="D438" s="10">
        <f>EXP(SUMPRODUCT(LN($F438:$S438),AlturaTRI!$C$24:$P$24)+SUMPRODUCT(LN(1-$F438:$S438),1-AlturaTRI!$C$24:$P$24))</f>
        <v>1.4388207912381246E-9</v>
      </c>
      <c r="E438">
        <f t="shared" si="58"/>
        <v>4.6901962840223144E-4</v>
      </c>
      <c r="F438" s="6">
        <f t="shared" si="63"/>
        <v>8.0685682334835321E-2</v>
      </c>
      <c r="G438" s="6">
        <f t="shared" si="63"/>
        <v>7.1124815304510675E-2</v>
      </c>
      <c r="H438" s="6">
        <f t="shared" si="63"/>
        <v>0.1138262276749667</v>
      </c>
      <c r="I438" s="6">
        <f t="shared" si="63"/>
        <v>8.4461031699745531E-2</v>
      </c>
      <c r="J438" s="6">
        <f t="shared" si="63"/>
        <v>9.5268705387092784E-2</v>
      </c>
      <c r="K438" s="6">
        <f t="shared" si="63"/>
        <v>6.8963865245048259E-2</v>
      </c>
      <c r="L438" s="6">
        <f t="shared" si="63"/>
        <v>0.4405227677750706</v>
      </c>
      <c r="M438" s="6">
        <f t="shared" si="63"/>
        <v>0.31539675228422492</v>
      </c>
      <c r="N438" s="6">
        <f t="shared" si="63"/>
        <v>0.94413401604252911</v>
      </c>
      <c r="O438" s="6">
        <f t="shared" si="63"/>
        <v>0.15917792506188416</v>
      </c>
      <c r="P438" s="6">
        <f t="shared" si="63"/>
        <v>0.18287432253565053</v>
      </c>
      <c r="Q438" s="6">
        <f t="shared" si="63"/>
        <v>5.1119999427017296E-2</v>
      </c>
      <c r="R438" s="6">
        <f t="shared" si="63"/>
        <v>9.6790108997909977E-2</v>
      </c>
      <c r="S438" s="6">
        <f t="shared" si="63"/>
        <v>8.4952898746841657E-2</v>
      </c>
    </row>
    <row r="439" spans="1:19">
      <c r="A439">
        <v>431</v>
      </c>
      <c r="B439">
        <f t="shared" si="59"/>
        <v>0.29999999999995913</v>
      </c>
      <c r="C439">
        <f t="shared" si="57"/>
        <v>170.39999999999966</v>
      </c>
      <c r="D439" s="10">
        <f>EXP(SUMPRODUCT(LN($F439:$S439),AlturaTRI!$C$24:$P$24)+SUMPRODUCT(LN(1-$F439:$S439),1-AlturaTRI!$C$24:$P$24))</f>
        <v>1.6724705043552474E-9</v>
      </c>
      <c r="E439">
        <f t="shared" si="58"/>
        <v>4.6763805931477443E-4</v>
      </c>
      <c r="F439" s="6">
        <f t="shared" ref="F439:S448" si="64">1/(1+EXP(-1.7*F$2*($B439-F$3)))</f>
        <v>8.2123773073973366E-2</v>
      </c>
      <c r="G439" s="6">
        <f t="shared" si="64"/>
        <v>7.2440310171527938E-2</v>
      </c>
      <c r="H439" s="6">
        <f t="shared" si="64"/>
        <v>0.11562716247033068</v>
      </c>
      <c r="I439" s="6">
        <f t="shared" si="64"/>
        <v>8.5576517970817403E-2</v>
      </c>
      <c r="J439" s="6">
        <f t="shared" si="64"/>
        <v>9.6669214097333617E-2</v>
      </c>
      <c r="K439" s="6">
        <f t="shared" si="64"/>
        <v>7.0054448149437162E-2</v>
      </c>
      <c r="L439" s="6">
        <f t="shared" si="64"/>
        <v>0.44612296118269107</v>
      </c>
      <c r="M439" s="6">
        <f t="shared" si="64"/>
        <v>0.31941305448634377</v>
      </c>
      <c r="N439" s="6">
        <f t="shared" si="64"/>
        <v>0.9453689751224017</v>
      </c>
      <c r="O439" s="6">
        <f t="shared" si="64"/>
        <v>0.1622769486964</v>
      </c>
      <c r="P439" s="6">
        <f t="shared" si="64"/>
        <v>0.1859173153231698</v>
      </c>
      <c r="Q439" s="6">
        <f t="shared" si="64"/>
        <v>5.2389715147875583E-2</v>
      </c>
      <c r="R439" s="6">
        <f t="shared" si="64"/>
        <v>9.815196854849853E-2</v>
      </c>
      <c r="S439" s="6">
        <f t="shared" si="64"/>
        <v>8.6839944439428732E-2</v>
      </c>
    </row>
    <row r="440" spans="1:19">
      <c r="A440">
        <v>432</v>
      </c>
      <c r="B440">
        <f t="shared" si="59"/>
        <v>0.30999999999995914</v>
      </c>
      <c r="C440">
        <f t="shared" si="57"/>
        <v>170.47999999999968</v>
      </c>
      <c r="D440" s="10">
        <f>EXP(SUMPRODUCT(LN($F440:$S440),AlturaTRI!$C$24:$P$24)+SUMPRODUCT(LN(1-$F440:$S440),1-AlturaTRI!$C$24:$P$24))</f>
        <v>1.9428800545286557E-9</v>
      </c>
      <c r="E440">
        <f t="shared" si="58"/>
        <v>4.6621393612571985E-4</v>
      </c>
      <c r="F440" s="6">
        <f t="shared" si="64"/>
        <v>8.3585164977884943E-2</v>
      </c>
      <c r="G440" s="6">
        <f t="shared" si="64"/>
        <v>7.3778203344704418E-2</v>
      </c>
      <c r="H440" s="6">
        <f t="shared" si="64"/>
        <v>0.11745281470429994</v>
      </c>
      <c r="I440" s="6">
        <f t="shared" si="64"/>
        <v>8.6705341378686226E-2</v>
      </c>
      <c r="J440" s="6">
        <f t="shared" si="64"/>
        <v>9.8088079026870362E-2</v>
      </c>
      <c r="K440" s="6">
        <f t="shared" si="64"/>
        <v>7.1160959178662345E-2</v>
      </c>
      <c r="L440" s="6">
        <f t="shared" si="64"/>
        <v>0.45173686447268468</v>
      </c>
      <c r="M440" s="6">
        <f t="shared" si="64"/>
        <v>0.3234563365986341</v>
      </c>
      <c r="N440" s="6">
        <f t="shared" si="64"/>
        <v>0.94657817920926579</v>
      </c>
      <c r="O440" s="6">
        <f t="shared" si="64"/>
        <v>0.16542443667842149</v>
      </c>
      <c r="P440" s="6">
        <f t="shared" si="64"/>
        <v>0.18899923120304626</v>
      </c>
      <c r="Q440" s="6">
        <f t="shared" si="64"/>
        <v>5.3689183575269382E-2</v>
      </c>
      <c r="R440" s="6">
        <f t="shared" si="64"/>
        <v>9.9530878225574826E-2</v>
      </c>
      <c r="S440" s="6">
        <f t="shared" si="64"/>
        <v>8.8764840631029227E-2</v>
      </c>
    </row>
    <row r="441" spans="1:19">
      <c r="A441">
        <v>433</v>
      </c>
      <c r="B441">
        <f t="shared" si="59"/>
        <v>0.31999999999995915</v>
      </c>
      <c r="C441">
        <f t="shared" si="57"/>
        <v>170.55999999999966</v>
      </c>
      <c r="D441" s="10">
        <f>EXP(SUMPRODUCT(LN($F441:$S441),AlturaTRI!$C$24:$P$24)+SUMPRODUCT(LN(1-$F441:$S441),1-AlturaTRI!$C$24:$P$24))</f>
        <v>2.2556234552213634E-9</v>
      </c>
      <c r="E441">
        <f t="shared" si="58"/>
        <v>4.6474767280407184E-4</v>
      </c>
      <c r="F441" s="6">
        <f t="shared" si="64"/>
        <v>8.5070152114371314E-2</v>
      </c>
      <c r="G441" s="6">
        <f t="shared" si="64"/>
        <v>7.5138804303711684E-2</v>
      </c>
      <c r="H441" s="6">
        <f t="shared" si="64"/>
        <v>0.1193034037940592</v>
      </c>
      <c r="I441" s="6">
        <f t="shared" si="64"/>
        <v>8.7847624404983018E-2</v>
      </c>
      <c r="J441" s="6">
        <f t="shared" si="64"/>
        <v>9.9525474919052614E-2</v>
      </c>
      <c r="K441" s="6">
        <f t="shared" si="64"/>
        <v>7.2283589070964729E-2</v>
      </c>
      <c r="L441" s="6">
        <f t="shared" si="64"/>
        <v>0.45736307759271216</v>
      </c>
      <c r="M441" s="6">
        <f t="shared" si="64"/>
        <v>0.3275261697354353</v>
      </c>
      <c r="N441" s="6">
        <f t="shared" si="64"/>
        <v>0.9477620976696528</v>
      </c>
      <c r="O441" s="6">
        <f t="shared" si="64"/>
        <v>0.16862068463025956</v>
      </c>
      <c r="P441" s="6">
        <f t="shared" si="64"/>
        <v>0.19212017877768797</v>
      </c>
      <c r="Q441" s="6">
        <f t="shared" si="64"/>
        <v>5.5019012459174177E-2</v>
      </c>
      <c r="R441" s="6">
        <f t="shared" si="64"/>
        <v>0.10092699188409136</v>
      </c>
      <c r="S441" s="6">
        <f t="shared" si="64"/>
        <v>9.0728164853062884E-2</v>
      </c>
    </row>
    <row r="442" spans="1:19">
      <c r="A442">
        <v>434</v>
      </c>
      <c r="B442">
        <f t="shared" si="59"/>
        <v>0.32999999999995916</v>
      </c>
      <c r="C442">
        <f t="shared" si="57"/>
        <v>170.63999999999967</v>
      </c>
      <c r="D442" s="10">
        <f>EXP(SUMPRODUCT(LN($F442:$S442),AlturaTRI!$C$24:$P$24)+SUMPRODUCT(LN(1-$F442:$S442),1-AlturaTRI!$C$24:$P$24))</f>
        <v>2.6170837316464187E-9</v>
      </c>
      <c r="E442">
        <f t="shared" si="58"/>
        <v>4.6323969465927883E-4</v>
      </c>
      <c r="F442" s="6">
        <f t="shared" si="64"/>
        <v>8.6579029255721196E-2</v>
      </c>
      <c r="G442" s="6">
        <f t="shared" si="64"/>
        <v>7.6522424120569435E-2</v>
      </c>
      <c r="H442" s="6">
        <f t="shared" si="64"/>
        <v>0.12117914724387725</v>
      </c>
      <c r="I442" s="6">
        <f t="shared" si="64"/>
        <v>8.9003489668888908E-2</v>
      </c>
      <c r="J442" s="6">
        <f t="shared" si="64"/>
        <v>0.10098157621944366</v>
      </c>
      <c r="K442" s="6">
        <f t="shared" si="64"/>
        <v>7.3422529512225568E-2</v>
      </c>
      <c r="L442" s="6">
        <f t="shared" si="64"/>
        <v>0.46300018799303583</v>
      </c>
      <c r="M442" s="6">
        <f t="shared" si="64"/>
        <v>0.33162211017741838</v>
      </c>
      <c r="N442" s="6">
        <f t="shared" si="64"/>
        <v>0.94892119430579058</v>
      </c>
      <c r="O442" s="6">
        <f t="shared" si="64"/>
        <v>0.17186597127134312</v>
      </c>
      <c r="P442" s="6">
        <f t="shared" si="64"/>
        <v>0.19528025323678516</v>
      </c>
      <c r="Q442" s="6">
        <f t="shared" si="64"/>
        <v>5.6379817479902929E-2</v>
      </c>
      <c r="R442" s="6">
        <f t="shared" si="64"/>
        <v>0.10234046306748046</v>
      </c>
      <c r="S442" s="6">
        <f t="shared" si="64"/>
        <v>9.2730495285738734E-2</v>
      </c>
    </row>
    <row r="443" spans="1:19">
      <c r="A443">
        <v>435</v>
      </c>
      <c r="B443">
        <f t="shared" si="59"/>
        <v>0.33999999999995917</v>
      </c>
      <c r="C443">
        <f t="shared" si="57"/>
        <v>170.71999999999969</v>
      </c>
      <c r="D443" s="10">
        <f>EXP(SUMPRODUCT(LN($F443:$S443),AlturaTRI!$C$24:$P$24)+SUMPRODUCT(LN(1-$F443:$S443),1-AlturaTRI!$C$24:$P$24))</f>
        <v>3.0345642466093027E-9</v>
      </c>
      <c r="E443">
        <f t="shared" si="58"/>
        <v>4.616904381357247E-4</v>
      </c>
      <c r="F443" s="6">
        <f t="shared" si="64"/>
        <v>8.8112091756607253E-2</v>
      </c>
      <c r="G443" s="6">
        <f t="shared" si="64"/>
        <v>7.7929375356763905E-2</v>
      </c>
      <c r="H443" s="6">
        <f t="shared" si="64"/>
        <v>0.12308026049437051</v>
      </c>
      <c r="I443" s="6">
        <f t="shared" si="64"/>
        <v>9.0173059896787255E-2</v>
      </c>
      <c r="J443" s="6">
        <f t="shared" si="64"/>
        <v>0.10245655700555518</v>
      </c>
      <c r="K443" s="6">
        <f t="shared" si="64"/>
        <v>7.4577973093719829E-2</v>
      </c>
      <c r="L443" s="6">
        <f t="shared" si="64"/>
        <v>0.46864677202617805</v>
      </c>
      <c r="M443" s="6">
        <f t="shared" si="64"/>
        <v>0.33574369946661892</v>
      </c>
      <c r="N443" s="6">
        <f t="shared" si="64"/>
        <v>0.95005592728107569</v>
      </c>
      <c r="O443" s="6">
        <f t="shared" si="64"/>
        <v>0.17516055766061808</v>
      </c>
      <c r="P443" s="6">
        <f t="shared" si="64"/>
        <v>0.19847953595340126</v>
      </c>
      <c r="Q443" s="6">
        <f t="shared" si="64"/>
        <v>5.7772222113934166E-2</v>
      </c>
      <c r="R443" s="6">
        <f t="shared" si="64"/>
        <v>0.10377144494915186</v>
      </c>
      <c r="S443" s="6">
        <f t="shared" si="64"/>
        <v>9.4772410332256363E-2</v>
      </c>
    </row>
    <row r="444" spans="1:19">
      <c r="A444">
        <v>436</v>
      </c>
      <c r="B444">
        <f t="shared" si="59"/>
        <v>0.34999999999995918</v>
      </c>
      <c r="C444">
        <f t="shared" si="57"/>
        <v>170.79999999999967</v>
      </c>
      <c r="D444" s="10">
        <f>EXP(SUMPRODUCT(LN($F444:$S444),AlturaTRI!$C$24:$P$24)+SUMPRODUCT(LN(1-$F444:$S444),1-AlturaTRI!$C$24:$P$24))</f>
        <v>3.5164143485725369E-9</v>
      </c>
      <c r="E444">
        <f t="shared" si="58"/>
        <v>4.6010035060231949E-4</v>
      </c>
      <c r="F444" s="6">
        <f t="shared" si="64"/>
        <v>8.9669635427116687E-2</v>
      </c>
      <c r="G444" s="6">
        <f t="shared" si="64"/>
        <v>7.9359971955360153E-2</v>
      </c>
      <c r="H444" s="6">
        <f t="shared" si="64"/>
        <v>0.12500695676845999</v>
      </c>
      <c r="I444" s="6">
        <f t="shared" si="64"/>
        <v>9.1356457891056314E-2</v>
      </c>
      <c r="J444" s="6">
        <f t="shared" si="64"/>
        <v>0.10395059091469458</v>
      </c>
      <c r="K444" s="6">
        <f t="shared" si="64"/>
        <v>7.5750113268017227E-2</v>
      </c>
      <c r="L444" s="6">
        <f t="shared" si="64"/>
        <v>0.47430139637049379</v>
      </c>
      <c r="M444" s="6">
        <f t="shared" si="64"/>
        <v>0.33989046451764671</v>
      </c>
      <c r="N444" s="6">
        <f t="shared" si="64"/>
        <v>0.9511667490540141</v>
      </c>
      <c r="O444" s="6">
        <f t="shared" si="64"/>
        <v>0.17850468643436757</v>
      </c>
      <c r="P444" s="6">
        <f t="shared" si="64"/>
        <v>0.20171809408242922</v>
      </c>
      <c r="Q444" s="6">
        <f t="shared" si="64"/>
        <v>5.9196857483823501E-2</v>
      </c>
      <c r="R444" s="6">
        <f t="shared" si="64"/>
        <v>0.1052200902725144</v>
      </c>
      <c r="S444" s="6">
        <f t="shared" si="64"/>
        <v>9.6854488173493611E-2</v>
      </c>
    </row>
    <row r="445" spans="1:19">
      <c r="A445">
        <v>437</v>
      </c>
      <c r="B445">
        <f t="shared" si="59"/>
        <v>0.35999999999995919</v>
      </c>
      <c r="C445">
        <f t="shared" si="57"/>
        <v>170.87999999999968</v>
      </c>
      <c r="D445" s="10">
        <f>EXP(SUMPRODUCT(LN($F445:$S445),AlturaTRI!$C$24:$P$24)+SUMPRODUCT(LN(1-$F445:$S445),1-AlturaTRI!$C$24:$P$24))</f>
        <v>4.0721710262860933E-9</v>
      </c>
      <c r="E445">
        <f t="shared" si="58"/>
        <v>4.5846989013732965E-4</v>
      </c>
      <c r="F445" s="6">
        <f t="shared" si="64"/>
        <v>9.1251956400841078E-2</v>
      </c>
      <c r="G445" s="6">
        <f t="shared" si="64"/>
        <v>8.0814529128002119E-2</v>
      </c>
      <c r="H445" s="6">
        <f t="shared" si="64"/>
        <v>0.12695944691405187</v>
      </c>
      <c r="I445" s="6">
        <f t="shared" si="64"/>
        <v>9.2553806497993482E-2</v>
      </c>
      <c r="J445" s="6">
        <f t="shared" si="64"/>
        <v>0.10546385106991563</v>
      </c>
      <c r="K445" s="6">
        <f t="shared" si="64"/>
        <v>7.6939144302994741E-2</v>
      </c>
      <c r="L445" s="6">
        <f t="shared" si="64"/>
        <v>0.47996261947466956</v>
      </c>
      <c r="M445" s="6">
        <f t="shared" si="64"/>
        <v>0.34406191774520611</v>
      </c>
      <c r="N445" s="6">
        <f t="shared" si="64"/>
        <v>0.95225410632027485</v>
      </c>
      <c r="O445" s="6">
        <f t="shared" si="64"/>
        <v>0.18189858104065526</v>
      </c>
      <c r="P445" s="6">
        <f t="shared" si="64"/>
        <v>0.20499598016208526</v>
      </c>
      <c r="Q445" s="6">
        <f t="shared" si="64"/>
        <v>6.065436219149966E-2</v>
      </c>
      <c r="R445" s="6">
        <f t="shared" si="64"/>
        <v>0.10668655128951587</v>
      </c>
      <c r="S445" s="6">
        <f t="shared" si="64"/>
        <v>9.8977306302892115E-2</v>
      </c>
    </row>
    <row r="446" spans="1:19">
      <c r="A446">
        <v>438</v>
      </c>
      <c r="B446">
        <f t="shared" si="59"/>
        <v>0.36999999999995919</v>
      </c>
      <c r="C446">
        <f t="shared" si="57"/>
        <v>170.95999999999967</v>
      </c>
      <c r="D446" s="10">
        <f>EXP(SUMPRODUCT(LN($F446:$S446),AlturaTRI!$C$24:$P$24)+SUMPRODUCT(LN(1-$F446:$S446),1-AlturaTRI!$C$24:$P$24))</f>
        <v>4.7127184280409498E-9</v>
      </c>
      <c r="E446">
        <f t="shared" si="58"/>
        <v>4.5679952530859353E-4</v>
      </c>
      <c r="F446" s="6">
        <f t="shared" si="64"/>
        <v>9.2859350997954532E-2</v>
      </c>
      <c r="G446" s="6">
        <f t="shared" si="64"/>
        <v>8.2293363236693395E-2</v>
      </c>
      <c r="H446" s="6">
        <f t="shared" si="64"/>
        <v>0.12893793924347621</v>
      </c>
      <c r="I446" s="6">
        <f t="shared" si="64"/>
        <v>9.3765228574863593E-2</v>
      </c>
      <c r="J446" s="6">
        <f t="shared" si="64"/>
        <v>0.10699651000406341</v>
      </c>
      <c r="K446" s="6">
        <f t="shared" si="64"/>
        <v>7.8145261233924013E-2</v>
      </c>
      <c r="L446" s="6">
        <f t="shared" si="64"/>
        <v>0.48562899302007823</v>
      </c>
      <c r="M446" s="6">
        <f t="shared" si="64"/>
        <v>0.34825755720803492</v>
      </c>
      <c r="N446" s="6">
        <f t="shared" si="64"/>
        <v>0.95331843996251275</v>
      </c>
      <c r="O446" s="6">
        <f t="shared" si="64"/>
        <v>0.18534244497165925</v>
      </c>
      <c r="P446" s="6">
        <f t="shared" si="64"/>
        <v>0.20831323171913244</v>
      </c>
      <c r="Q446" s="6">
        <f t="shared" si="64"/>
        <v>6.2145382134234463E-2</v>
      </c>
      <c r="R446" s="6">
        <f t="shared" si="64"/>
        <v>0.1081709796976954</v>
      </c>
      <c r="S446" s="6">
        <f t="shared" si="64"/>
        <v>0.10114144104127765</v>
      </c>
    </row>
    <row r="447" spans="1:19">
      <c r="A447">
        <v>439</v>
      </c>
      <c r="B447">
        <f t="shared" si="59"/>
        <v>0.3799999999999592</v>
      </c>
      <c r="C447">
        <f t="shared" si="57"/>
        <v>171.03999999999968</v>
      </c>
      <c r="D447" s="10">
        <f>EXP(SUMPRODUCT(LN($F447:$S447),AlturaTRI!$C$24:$P$24)+SUMPRODUCT(LN(1-$F447:$S447),1-AlturaTRI!$C$24:$P$24))</f>
        <v>5.4504672915675158E-9</v>
      </c>
      <c r="E447">
        <f t="shared" si="58"/>
        <v>4.5508973494927033E-4</v>
      </c>
      <c r="F447" s="6">
        <f t="shared" si="64"/>
        <v>9.4492115583211703E-2</v>
      </c>
      <c r="G447" s="6">
        <f t="shared" si="64"/>
        <v>8.3796791670255638E-2</v>
      </c>
      <c r="H447" s="6">
        <f t="shared" si="64"/>
        <v>0.13094263936972514</v>
      </c>
      <c r="I447" s="6">
        <f t="shared" si="64"/>
        <v>9.4990846956061803E-2</v>
      </c>
      <c r="J447" s="6">
        <f t="shared" si="64"/>
        <v>0.10854873958190617</v>
      </c>
      <c r="K447" s="6">
        <f t="shared" si="64"/>
        <v>7.9368659813597767E-2</v>
      </c>
      <c r="L447" s="6">
        <f t="shared" si="64"/>
        <v>0.49129906339785767</v>
      </c>
      <c r="M447" s="6">
        <f t="shared" si="64"/>
        <v>0.35247686676933859</v>
      </c>
      <c r="N447" s="6">
        <f t="shared" si="64"/>
        <v>0.95436018500762387</v>
      </c>
      <c r="O447" s="6">
        <f t="shared" si="64"/>
        <v>0.18883646099522938</v>
      </c>
      <c r="P447" s="6">
        <f t="shared" si="64"/>
        <v>0.21166987087854661</v>
      </c>
      <c r="Q447" s="6">
        <f t="shared" si="64"/>
        <v>6.3670570302567203E-2</v>
      </c>
      <c r="R447" s="6">
        <f t="shared" si="64"/>
        <v>0.10967352657574411</v>
      </c>
      <c r="S447" s="6">
        <f t="shared" si="64"/>
        <v>0.10334746703138172</v>
      </c>
    </row>
    <row r="448" spans="1:19">
      <c r="A448">
        <v>440</v>
      </c>
      <c r="B448">
        <f t="shared" si="59"/>
        <v>0.38999999999995921</v>
      </c>
      <c r="C448">
        <f t="shared" si="57"/>
        <v>171.11999999999966</v>
      </c>
      <c r="D448" s="10">
        <f>EXP(SUMPRODUCT(LN($F448:$S448),AlturaTRI!$C$24:$P$24)+SUMPRODUCT(LN(1-$F448:$S448),1-AlturaTRI!$C$24:$P$24))</f>
        <v>6.2995565334263266E-9</v>
      </c>
      <c r="E448">
        <f t="shared" si="58"/>
        <v>4.5334100792927096E-4</v>
      </c>
      <c r="F448" s="6">
        <f t="shared" si="64"/>
        <v>9.6150546418802108E-2</v>
      </c>
      <c r="G448" s="6">
        <f t="shared" si="64"/>
        <v>8.5325132715362795E-2</v>
      </c>
      <c r="H448" s="6">
        <f t="shared" si="64"/>
        <v>0.13297375003953602</v>
      </c>
      <c r="I448" s="6">
        <f t="shared" si="64"/>
        <v>9.6230784418384757E-2</v>
      </c>
      <c r="J448" s="6">
        <f t="shared" si="64"/>
        <v>0.11012071092034949</v>
      </c>
      <c r="K448" s="6">
        <f t="shared" si="64"/>
        <v>8.0609536460459846E-2</v>
      </c>
      <c r="L448" s="6">
        <f t="shared" si="64"/>
        <v>0.49697137319752305</v>
      </c>
      <c r="M448" s="6">
        <f t="shared" si="64"/>
        <v>0.35671931627376918</v>
      </c>
      <c r="N448" s="6">
        <f t="shared" si="64"/>
        <v>0.95537977059109969</v>
      </c>
      <c r="O448" s="6">
        <f t="shared" si="64"/>
        <v>0.19238079038706526</v>
      </c>
      <c r="P448" s="6">
        <f t="shared" si="64"/>
        <v>0.21506590397835459</v>
      </c>
      <c r="Q448" s="6">
        <f t="shared" si="64"/>
        <v>6.5230586559454379E-2</v>
      </c>
      <c r="R448" s="6">
        <f t="shared" si="64"/>
        <v>0.11119434231757172</v>
      </c>
      <c r="S448" s="6">
        <f t="shared" si="64"/>
        <v>0.10559595671186267</v>
      </c>
    </row>
    <row r="449" spans="1:19">
      <c r="A449">
        <v>441</v>
      </c>
      <c r="B449">
        <f t="shared" si="59"/>
        <v>0.39999999999995922</v>
      </c>
      <c r="C449">
        <f t="shared" si="57"/>
        <v>171.19999999999968</v>
      </c>
      <c r="D449" s="10">
        <f>EXP(SUMPRODUCT(LN($F449:$S449),AlturaTRI!$C$24:$P$24)+SUMPRODUCT(LN(1-$F449:$S449),1-AlturaTRI!$C$24:$P$24))</f>
        <v>7.2760794649798453E-9</v>
      </c>
      <c r="E449">
        <f t="shared" si="58"/>
        <v>4.5155384292252512E-4</v>
      </c>
      <c r="F449" s="6">
        <f t="shared" ref="F449:S458" si="65">1/(1+EXP(-1.7*F$2*($B449-F$3)))</f>
        <v>9.7834939512000382E-2</v>
      </c>
      <c r="G449" s="6">
        <f t="shared" si="65"/>
        <v>8.6878705422051838E-2</v>
      </c>
      <c r="H449" s="6">
        <f t="shared" si="65"/>
        <v>0.13503147096337328</v>
      </c>
      <c r="I449" s="6">
        <f t="shared" si="65"/>
        <v>9.7485163645401413E-2</v>
      </c>
      <c r="J449" s="6">
        <f t="shared" si="65"/>
        <v>0.11171259430672871</v>
      </c>
      <c r="K449" s="6">
        <f t="shared" si="65"/>
        <v>8.1868088204703857E-2</v>
      </c>
      <c r="L449" s="6">
        <f t="shared" si="65"/>
        <v>0.50264446270387919</v>
      </c>
      <c r="M449" s="6">
        <f t="shared" si="65"/>
        <v>0.36098436174096638</v>
      </c>
      <c r="N449" s="6">
        <f t="shared" si="65"/>
        <v>0.95637761992816184</v>
      </c>
      <c r="O449" s="6">
        <f t="shared" si="65"/>
        <v>0.19597557216497682</v>
      </c>
      <c r="P449" s="6">
        <f t="shared" si="65"/>
        <v>0.21850132119039389</v>
      </c>
      <c r="Q449" s="6">
        <f t="shared" si="65"/>
        <v>6.6826097399908552E-2</v>
      </c>
      <c r="R449" s="6">
        <f t="shared" si="65"/>
        <v>0.11273357656487655</v>
      </c>
      <c r="S449" s="6">
        <f t="shared" si="65"/>
        <v>0.10788747977065817</v>
      </c>
    </row>
    <row r="450" spans="1:19">
      <c r="A450">
        <v>442</v>
      </c>
      <c r="B450">
        <f t="shared" si="59"/>
        <v>0.40999999999995923</v>
      </c>
      <c r="C450">
        <f t="shared" si="57"/>
        <v>171.27999999999966</v>
      </c>
      <c r="D450" s="10">
        <f>EXP(SUMPRODUCT(LN($F450:$S450),AlturaTRI!$C$24:$P$24)+SUMPRODUCT(LN(1-$F450:$S450),1-AlturaTRI!$C$24:$P$24))</f>
        <v>8.3983373361479567E-9</v>
      </c>
      <c r="E450">
        <f t="shared" si="58"/>
        <v>4.497287481702381E-4</v>
      </c>
      <c r="F450" s="6">
        <f t="shared" si="65"/>
        <v>9.9545590457557426E-2</v>
      </c>
      <c r="G450" s="6">
        <f t="shared" si="65"/>
        <v>8.8457829463614898E-2</v>
      </c>
      <c r="H450" s="6">
        <f t="shared" si="65"/>
        <v>0.13711599864236737</v>
      </c>
      <c r="I450" s="6">
        <f t="shared" si="65"/>
        <v>9.8754107190917692E-2</v>
      </c>
      <c r="J450" s="6">
        <f t="shared" si="65"/>
        <v>0.1133245591151778</v>
      </c>
      <c r="K450" s="6">
        <f t="shared" si="65"/>
        <v>8.3144512632306058E-2</v>
      </c>
      <c r="L450" s="6">
        <f t="shared" si="65"/>
        <v>0.50831687139897286</v>
      </c>
      <c r="M450" s="6">
        <f t="shared" si="65"/>
        <v>0.36527144557564895</v>
      </c>
      <c r="N450" s="6">
        <f t="shared" si="65"/>
        <v>0.95735415029135784</v>
      </c>
      <c r="O450" s="6">
        <f t="shared" si="65"/>
        <v>0.1996209223267503</v>
      </c>
      <c r="P450" s="6">
        <f t="shared" si="65"/>
        <v>0.22197609614775848</v>
      </c>
      <c r="Q450" s="6">
        <f t="shared" si="65"/>
        <v>6.8457775690385136E-2</v>
      </c>
      <c r="R450" s="6">
        <f t="shared" si="65"/>
        <v>0.11429137813821968</v>
      </c>
      <c r="S450" s="6">
        <f t="shared" si="65"/>
        <v>0.11022260257753923</v>
      </c>
    </row>
    <row r="451" spans="1:19">
      <c r="A451">
        <v>443</v>
      </c>
      <c r="B451">
        <f t="shared" si="59"/>
        <v>0.41999999999995924</v>
      </c>
      <c r="C451">
        <f t="shared" si="57"/>
        <v>171.35999999999967</v>
      </c>
      <c r="D451" s="10">
        <f>EXP(SUMPRODUCT(LN($F451:$S451),AlturaTRI!$C$24:$P$24)+SUMPRODUCT(LN(1-$F451:$S451),1-AlturaTRI!$C$24:$P$24))</f>
        <v>9.6871231584969793E-9</v>
      </c>
      <c r="E451">
        <f t="shared" si="58"/>
        <v>4.4786624124029624E-4</v>
      </c>
      <c r="F451" s="6">
        <f t="shared" si="65"/>
        <v>0.10128279427478157</v>
      </c>
      <c r="G451" s="6">
        <f t="shared" si="65"/>
        <v>9.0062824990779222E-2</v>
      </c>
      <c r="H451" s="6">
        <f t="shared" si="65"/>
        <v>0.13922752619227624</v>
      </c>
      <c r="I451" s="6">
        <f t="shared" si="65"/>
        <v>0.10003773744152825</v>
      </c>
      <c r="J451" s="6">
        <f t="shared" si="65"/>
        <v>0.11495677372107543</v>
      </c>
      <c r="K451" s="6">
        <f t="shared" si="65"/>
        <v>8.4439007826958817E-2</v>
      </c>
      <c r="L451" s="6">
        <f t="shared" si="65"/>
        <v>0.51398713946579888</v>
      </c>
      <c r="M451" s="6">
        <f t="shared" si="65"/>
        <v>0.36957999679421022</v>
      </c>
      <c r="N451" s="6">
        <f t="shared" si="65"/>
        <v>0.95830977299431852</v>
      </c>
      <c r="O451" s="6">
        <f t="shared" si="65"/>
        <v>0.20331693309320364</v>
      </c>
      <c r="P451" s="6">
        <f t="shared" si="65"/>
        <v>0.22549018557971037</v>
      </c>
      <c r="Q451" s="6">
        <f t="shared" si="65"/>
        <v>7.0126300387171062E-2</v>
      </c>
      <c r="R451" s="6">
        <f t="shared" si="65"/>
        <v>0.11586789496660357</v>
      </c>
      <c r="S451" s="6">
        <f t="shared" si="65"/>
        <v>0.11260188759577462</v>
      </c>
    </row>
    <row r="452" spans="1:19">
      <c r="A452">
        <v>444</v>
      </c>
      <c r="B452">
        <f t="shared" si="59"/>
        <v>0.42999999999995925</v>
      </c>
      <c r="C452">
        <f t="shared" si="57"/>
        <v>171.43999999999969</v>
      </c>
      <c r="D452" s="10">
        <f>EXP(SUMPRODUCT(LN($F452:$S452),AlturaTRI!$C$24:$P$24)+SUMPRODUCT(LN(1-$F452:$S452),1-AlturaTRI!$C$24:$P$24))</f>
        <v>1.116603902600672E-8</v>
      </c>
      <c r="E452">
        <f t="shared" si="58"/>
        <v>4.4596684878297739E-4</v>
      </c>
      <c r="F452" s="6">
        <f t="shared" si="65"/>
        <v>0.10304684523926425</v>
      </c>
      <c r="G452" s="6">
        <f t="shared" si="65"/>
        <v>9.1694012480086781E-2</v>
      </c>
      <c r="H452" s="6">
        <f t="shared" si="65"/>
        <v>0.14136624316454138</v>
      </c>
      <c r="I452" s="6">
        <f t="shared" si="65"/>
        <v>0.10133617657824888</v>
      </c>
      <c r="J452" s="6">
        <f t="shared" si="65"/>
        <v>0.11660940541356996</v>
      </c>
      <c r="K452" s="6">
        <f t="shared" si="65"/>
        <v>8.5751772309871563E-2</v>
      </c>
      <c r="L452" s="6">
        <f t="shared" si="65"/>
        <v>0.51965380929047489</v>
      </c>
      <c r="M452" s="6">
        <f t="shared" si="65"/>
        <v>0.37390943126774356</v>
      </c>
      <c r="N452" s="6">
        <f t="shared" si="65"/>
        <v>0.95924489338136942</v>
      </c>
      <c r="O452" s="6">
        <f t="shared" si="65"/>
        <v>0.20706367215807484</v>
      </c>
      <c r="P452" s="6">
        <f t="shared" si="65"/>
        <v>0.22904352895485097</v>
      </c>
      <c r="Q452" s="6">
        <f t="shared" si="65"/>
        <v>7.1832356233027819E-2</v>
      </c>
      <c r="R452" s="6">
        <f t="shared" si="65"/>
        <v>0.11746327401555891</v>
      </c>
      <c r="S452" s="6">
        <f t="shared" si="65"/>
        <v>0.1150258927728587</v>
      </c>
    </row>
    <row r="453" spans="1:19">
      <c r="A453">
        <v>445</v>
      </c>
      <c r="B453">
        <f t="shared" si="59"/>
        <v>0.43999999999995926</v>
      </c>
      <c r="C453">
        <f t="shared" si="57"/>
        <v>171.51999999999967</v>
      </c>
      <c r="D453" s="10">
        <f>EXP(SUMPRODUCT(LN($F453:$S453),AlturaTRI!$C$24:$P$24)+SUMPRODUCT(LN(1-$F453:$S453),1-AlturaTRI!$C$24:$P$24))</f>
        <v>1.286185043516296E-8</v>
      </c>
      <c r="E453">
        <f t="shared" si="58"/>
        <v>4.4403110628313177E-4</v>
      </c>
      <c r="F453" s="6">
        <f t="shared" si="65"/>
        <v>0.10483803670921052</v>
      </c>
      <c r="G453" s="6">
        <f t="shared" si="65"/>
        <v>9.3351712576387788E-2</v>
      </c>
      <c r="H453" s="6">
        <f t="shared" si="65"/>
        <v>0.14353233536451801</v>
      </c>
      <c r="I453" s="6">
        <f t="shared" si="65"/>
        <v>0.10264954653722551</v>
      </c>
      <c r="J453" s="6">
        <f t="shared" si="65"/>
        <v>0.11828262030618786</v>
      </c>
      <c r="K453" s="6">
        <f t="shared" si="65"/>
        <v>8.7083004977407105E-2</v>
      </c>
      <c r="L453" s="6">
        <f t="shared" si="65"/>
        <v>0.52531542695959799</v>
      </c>
      <c r="M453" s="6">
        <f t="shared" si="65"/>
        <v>0.3782591519813866</v>
      </c>
      <c r="N453" s="6">
        <f t="shared" si="65"/>
        <v>0.96015991082271523</v>
      </c>
      <c r="O453" s="6">
        <f t="shared" si="65"/>
        <v>0.21086118194643977</v>
      </c>
      <c r="P453" s="6">
        <f t="shared" si="65"/>
        <v>0.23263604813335828</v>
      </c>
      <c r="Q453" s="6">
        <f t="shared" si="65"/>
        <v>7.357663343134116E-2</v>
      </c>
      <c r="R453" s="6">
        <f t="shared" si="65"/>
        <v>0.11907766121374262</v>
      </c>
      <c r="S453" s="6">
        <f t="shared" si="65"/>
        <v>0.11749517091030068</v>
      </c>
    </row>
    <row r="454" spans="1:19">
      <c r="A454">
        <v>446</v>
      </c>
      <c r="B454">
        <f t="shared" si="59"/>
        <v>0.44999999999995927</v>
      </c>
      <c r="C454">
        <f t="shared" si="57"/>
        <v>171.59999999999968</v>
      </c>
      <c r="D454" s="10">
        <f>EXP(SUMPRODUCT(LN($F454:$S454),AlturaTRI!$C$24:$P$24)+SUMPRODUCT(LN(1-$F454:$S454),1-AlturaTRI!$C$24:$P$24))</f>
        <v>1.480488140569572E-8</v>
      </c>
      <c r="E454">
        <f t="shared" si="58"/>
        <v>4.4205955780899161E-4</v>
      </c>
      <c r="F454" s="6">
        <f t="shared" si="65"/>
        <v>0.10665666094634042</v>
      </c>
      <c r="G454" s="6">
        <f t="shared" si="65"/>
        <v>9.5036245929368351E-2</v>
      </c>
      <c r="H454" s="6">
        <f t="shared" si="65"/>
        <v>0.14572598466696393</v>
      </c>
      <c r="I454" s="6">
        <f t="shared" si="65"/>
        <v>0.10397796896951342</v>
      </c>
      <c r="J454" s="6">
        <f t="shared" si="65"/>
        <v>0.11997658324553226</v>
      </c>
      <c r="K454" s="6">
        <f t="shared" si="65"/>
        <v>8.8432905036522069E-2</v>
      </c>
      <c r="L454" s="6">
        <f t="shared" si="65"/>
        <v>0.53097054374952257</v>
      </c>
      <c r="M454" s="6">
        <f t="shared" si="65"/>
        <v>0.38262854930984347</v>
      </c>
      <c r="N454" s="6">
        <f t="shared" si="65"/>
        <v>0.96105521871490895</v>
      </c>
      <c r="O454" s="6">
        <f t="shared" si="65"/>
        <v>0.21470947888341413</v>
      </c>
      <c r="P454" s="6">
        <f t="shared" si="65"/>
        <v>0.23626764702910616</v>
      </c>
      <c r="Q454" s="6">
        <f t="shared" si="65"/>
        <v>7.5359827297032278E-2</v>
      </c>
      <c r="R454" s="6">
        <f t="shared" si="65"/>
        <v>0.12071120137805412</v>
      </c>
      <c r="S454" s="6">
        <f t="shared" si="65"/>
        <v>0.1200102690125226</v>
      </c>
    </row>
    <row r="455" spans="1:19">
      <c r="A455">
        <v>447</v>
      </c>
      <c r="B455">
        <f t="shared" si="59"/>
        <v>0.45999999999995927</v>
      </c>
      <c r="C455">
        <f t="shared" si="57"/>
        <v>171.67999999999967</v>
      </c>
      <c r="D455" s="10">
        <f>EXP(SUMPRODUCT(LN($F455:$S455),AlturaTRI!$C$24:$P$24)+SUMPRODUCT(LN(1-$F455:$S455),1-AlturaTRI!$C$24:$P$24))</f>
        <v>1.7029454518959315E-8</v>
      </c>
      <c r="E455">
        <f t="shared" si="58"/>
        <v>4.4005275575777783E-4</v>
      </c>
      <c r="F455" s="6">
        <f t="shared" si="65"/>
        <v>0.10850300893133256</v>
      </c>
      <c r="G455" s="6">
        <f t="shared" si="65"/>
        <v>9.6747933024036073E-2</v>
      </c>
      <c r="H455" s="6">
        <f t="shared" si="65"/>
        <v>0.14794736882888157</v>
      </c>
      <c r="I455" s="6">
        <f t="shared" si="65"/>
        <v>0.10532156519992388</v>
      </c>
      <c r="J455" s="6">
        <f t="shared" si="65"/>
        <v>0.12169145771808029</v>
      </c>
      <c r="K455" s="6">
        <f t="shared" si="65"/>
        <v>8.980167193798104E-2</v>
      </c>
      <c r="L455" s="6">
        <f t="shared" si="65"/>
        <v>0.53661771760431998</v>
      </c>
      <c r="M455" s="6">
        <f t="shared" si="65"/>
        <v>0.38701700130891042</v>
      </c>
      <c r="N455" s="6">
        <f t="shared" si="65"/>
        <v>0.96193120448633673</v>
      </c>
      <c r="O455" s="6">
        <f t="shared" si="65"/>
        <v>0.21860855267493862</v>
      </c>
      <c r="P455" s="6">
        <f t="shared" si="65"/>
        <v>0.23993821128249151</v>
      </c>
      <c r="Q455" s="6">
        <f t="shared" si="65"/>
        <v>7.71826378834891E-2</v>
      </c>
      <c r="R455" s="6">
        <f t="shared" si="65"/>
        <v>0.12236403813727631</v>
      </c>
      <c r="S455" s="6">
        <f t="shared" si="65"/>
        <v>0.12257172761496542</v>
      </c>
    </row>
    <row r="456" spans="1:19">
      <c r="A456">
        <v>448</v>
      </c>
      <c r="B456">
        <f t="shared" si="59"/>
        <v>0.46999999999995928</v>
      </c>
      <c r="C456">
        <f t="shared" si="57"/>
        <v>171.75999999999968</v>
      </c>
      <c r="D456" s="10">
        <f>EXP(SUMPRODUCT(LN($F456:$S456),AlturaTRI!$C$24:$P$24)+SUMPRODUCT(LN(1-$F456:$S456),1-AlturaTRI!$C$24:$P$24))</f>
        <v>1.9574380322002525E-8</v>
      </c>
      <c r="E456">
        <f t="shared" si="58"/>
        <v>4.3801126059826793E-4</v>
      </c>
      <c r="F456" s="6">
        <f t="shared" si="65"/>
        <v>0.1103773701737904</v>
      </c>
      <c r="G456" s="6">
        <f t="shared" si="65"/>
        <v>9.8487094005092965E-2</v>
      </c>
      <c r="H456" s="6">
        <f t="shared" si="65"/>
        <v>0.15019666129981268</v>
      </c>
      <c r="I456" s="6">
        <f t="shared" si="65"/>
        <v>0.10668045618493333</v>
      </c>
      <c r="J456" s="6">
        <f t="shared" si="65"/>
        <v>0.12342740575509042</v>
      </c>
      <c r="K456" s="6">
        <f t="shared" si="65"/>
        <v>9.1189505307315358E-2</v>
      </c>
      <c r="L456" s="6">
        <f t="shared" si="65"/>
        <v>0.54225551459923038</v>
      </c>
      <c r="M456" s="6">
        <f t="shared" si="65"/>
        <v>0.39142387402279449</v>
      </c>
      <c r="N456" s="6">
        <f t="shared" si="65"/>
        <v>0.9627882496074498</v>
      </c>
      <c r="O456" s="6">
        <f t="shared" si="65"/>
        <v>0.22255836560249811</v>
      </c>
      <c r="P456" s="6">
        <f t="shared" si="65"/>
        <v>0.24364760794480225</v>
      </c>
      <c r="Q456" s="6">
        <f t="shared" si="65"/>
        <v>7.9045769584784986E-2</v>
      </c>
      <c r="R456" s="6">
        <f t="shared" si="65"/>
        <v>0.12403631385425158</v>
      </c>
      <c r="S456" s="6">
        <f t="shared" si="65"/>
        <v>0.12518008009155712</v>
      </c>
    </row>
    <row r="457" spans="1:19">
      <c r="A457">
        <v>449</v>
      </c>
      <c r="B457">
        <f t="shared" si="59"/>
        <v>0.47999999999995929</v>
      </c>
      <c r="C457">
        <f t="shared" si="57"/>
        <v>171.83999999999966</v>
      </c>
      <c r="D457" s="10">
        <f>EXP(SUMPRODUCT(LN($F457:$S457),AlturaTRI!$C$24:$P$24)+SUMPRODUCT(LN(1-$F457:$S457),1-AlturaTRI!$C$24:$P$24))</f>
        <v>2.2483500890861358E-8</v>
      </c>
      <c r="E457">
        <f t="shared" si="58"/>
        <v>4.3593564061049388E-4</v>
      </c>
      <c r="F457" s="6">
        <f t="shared" si="65"/>
        <v>0.11228003251671563</v>
      </c>
      <c r="G457" s="6">
        <f t="shared" si="65"/>
        <v>0.10025404849513159</v>
      </c>
      <c r="H457" s="6">
        <f t="shared" si="65"/>
        <v>0.15247403102969409</v>
      </c>
      <c r="I457" s="6">
        <f t="shared" si="65"/>
        <v>0.10805476246965298</v>
      </c>
      <c r="J457" s="6">
        <f t="shared" si="65"/>
        <v>0.12518458783563327</v>
      </c>
      <c r="K457" s="6">
        <f t="shared" si="65"/>
        <v>9.2596604873498273E-2</v>
      </c>
      <c r="L457" s="6">
        <f t="shared" si="65"/>
        <v>0.54788251038646918</v>
      </c>
      <c r="M457" s="6">
        <f t="shared" si="65"/>
        <v>0.39584852180698676</v>
      </c>
      <c r="N457" s="6">
        <f t="shared" si="65"/>
        <v>0.96362672960548834</v>
      </c>
      <c r="O457" s="6">
        <f t="shared" si="65"/>
        <v>0.22655885183366531</v>
      </c>
      <c r="P457" s="6">
        <f t="shared" si="65"/>
        <v>0.24739568517496308</v>
      </c>
      <c r="Q457" s="6">
        <f t="shared" si="65"/>
        <v>8.0949930712460927E-2</v>
      </c>
      <c r="R457" s="6">
        <f t="shared" si="65"/>
        <v>0.12572816954660235</v>
      </c>
      <c r="S457" s="6">
        <f t="shared" si="65"/>
        <v>0.12783585194175578</v>
      </c>
    </row>
    <row r="458" spans="1:19">
      <c r="A458">
        <v>450</v>
      </c>
      <c r="B458">
        <f t="shared" si="59"/>
        <v>0.4899999999999593</v>
      </c>
      <c r="C458">
        <f t="shared" ref="C458:C521" si="66">B458*$B$3+$B$2</f>
        <v>171.91999999999967</v>
      </c>
      <c r="D458" s="10">
        <f>EXP(SUMPRODUCT(LN($F458:$S458),AlturaTRI!$C$24:$P$24)+SUMPRODUCT(LN(1-$F458:$S458),1-AlturaTRI!$C$24:$P$24))</f>
        <v>2.5806292705243E-8</v>
      </c>
      <c r="E458">
        <f t="shared" ref="E458:E521" si="67">1/SQRT(2*PI())*EXP(-(B458^2)/2)/0.4*$B$6</f>
        <v>4.338264716227375E-4</v>
      </c>
      <c r="F458" s="6">
        <f t="shared" si="65"/>
        <v>0.11421128193548298</v>
      </c>
      <c r="G458" s="6">
        <f t="shared" si="65"/>
        <v>0.10204911540659456</v>
      </c>
      <c r="H458" s="6">
        <f t="shared" si="65"/>
        <v>0.15477964227438937</v>
      </c>
      <c r="I458" s="6">
        <f t="shared" si="65"/>
        <v>0.10944460414385629</v>
      </c>
      <c r="J458" s="6">
        <f t="shared" si="65"/>
        <v>0.12696316278776235</v>
      </c>
      <c r="K458" s="6">
        <f t="shared" si="65"/>
        <v>9.402317039530976E-2</v>
      </c>
      <c r="L458" s="6">
        <f t="shared" si="65"/>
        <v>0.55349729162031136</v>
      </c>
      <c r="M458" s="6">
        <f t="shared" si="65"/>
        <v>0.40029028766641267</v>
      </c>
      <c r="N458" s="6">
        <f t="shared" si="65"/>
        <v>0.96444701408344913</v>
      </c>
      <c r="O458" s="6">
        <f t="shared" si="65"/>
        <v>0.23060991675039869</v>
      </c>
      <c r="P458" s="6">
        <f t="shared" si="65"/>
        <v>0.25118227194950082</v>
      </c>
      <c r="Q458" s="6">
        <f t="shared" si="65"/>
        <v>8.2895833046160619E-2</v>
      </c>
      <c r="R458" s="6">
        <f t="shared" si="65"/>
        <v>0.12743974480601097</v>
      </c>
      <c r="S458" s="6">
        <f t="shared" si="65"/>
        <v>0.13053956005744055</v>
      </c>
    </row>
    <row r="459" spans="1:19">
      <c r="A459">
        <v>451</v>
      </c>
      <c r="B459">
        <f t="shared" ref="B459:B522" si="68">B458+0.01</f>
        <v>0.49999999999995931</v>
      </c>
      <c r="C459">
        <f t="shared" si="66"/>
        <v>171.99999999999969</v>
      </c>
      <c r="D459" s="10">
        <f>EXP(SUMPRODUCT(LN($F459:$S459),AlturaTRI!$C$24:$P$24)+SUMPRODUCT(LN(1-$F459:$S459),1-AlturaTRI!$C$24:$P$24))</f>
        <v>2.9598534356872166E-8</v>
      </c>
      <c r="E459">
        <f t="shared" si="67"/>
        <v>4.3168433674599485E-4</v>
      </c>
      <c r="F459" s="6">
        <f t="shared" ref="F459:S468" si="69">1/(1+EXP(-1.7*F$2*($B459-F$3)))</f>
        <v>0.11617140233131742</v>
      </c>
      <c r="G459" s="6">
        <f t="shared" si="69"/>
        <v>0.10387261274744644</v>
      </c>
      <c r="H459" s="6">
        <f t="shared" si="69"/>
        <v>0.15711365439902067</v>
      </c>
      <c r="I459" s="6">
        <f t="shared" si="69"/>
        <v>0.1108501007970619</v>
      </c>
      <c r="J459" s="6">
        <f t="shared" si="69"/>
        <v>0.12876328768784345</v>
      </c>
      <c r="K459" s="6">
        <f t="shared" si="69"/>
        <v>9.5469401585365321E-2</v>
      </c>
      <c r="L459" s="6">
        <f t="shared" si="69"/>
        <v>0.55909845735846209</v>
      </c>
      <c r="M459" s="6">
        <f t="shared" si="69"/>
        <v>0.40474850360855269</v>
      </c>
      <c r="N459" s="6">
        <f t="shared" si="69"/>
        <v>0.96524946674305456</v>
      </c>
      <c r="O459" s="6">
        <f t="shared" si="69"/>
        <v>0.23471143629705768</v>
      </c>
      <c r="P459" s="6">
        <f t="shared" si="69"/>
        <v>0.25500717778657095</v>
      </c>
      <c r="Q459" s="6">
        <f t="shared" si="69"/>
        <v>8.488419135742481E-2</v>
      </c>
      <c r="R459" s="6">
        <f t="shared" si="69"/>
        <v>0.12917117771607181</v>
      </c>
      <c r="S459" s="6">
        <f t="shared" si="69"/>
        <v>0.13329171196998918</v>
      </c>
    </row>
    <row r="460" spans="1:19">
      <c r="A460">
        <v>452</v>
      </c>
      <c r="B460">
        <f t="shared" si="68"/>
        <v>0.50999999999995926</v>
      </c>
      <c r="C460">
        <f t="shared" si="66"/>
        <v>172.07999999999967</v>
      </c>
      <c r="D460" s="10">
        <f>EXP(SUMPRODUCT(LN($F460:$S460),AlturaTRI!$C$24:$P$24)+SUMPRODUCT(LN(1-$F460:$S460),1-AlturaTRI!$C$24:$P$24))</f>
        <v>3.3923044993222118E-8</v>
      </c>
      <c r="E460">
        <f t="shared" si="67"/>
        <v>4.2950982610607977E-4</v>
      </c>
      <c r="F460" s="6">
        <f t="shared" si="69"/>
        <v>0.11816067531928308</v>
      </c>
      <c r="G460" s="6">
        <f t="shared" si="69"/>
        <v>0.10572485742051148</v>
      </c>
      <c r="H460" s="6">
        <f t="shared" si="69"/>
        <v>0.1594762216792309</v>
      </c>
      <c r="I460" s="6">
        <f t="shared" si="69"/>
        <v>0.11227137147267235</v>
      </c>
      <c r="J460" s="6">
        <f t="shared" si="69"/>
        <v>0.13058511775806381</v>
      </c>
      <c r="K460" s="6">
        <f t="shared" si="69"/>
        <v>9.6935498031785181E-2</v>
      </c>
      <c r="L460" s="6">
        <f t="shared" si="69"/>
        <v>0.56468462043680179</v>
      </c>
      <c r="M460" s="6">
        <f t="shared" si="69"/>
        <v>0.40922249101119285</v>
      </c>
      <c r="N460" s="6">
        <f t="shared" si="69"/>
        <v>0.96603444541149308</v>
      </c>
      <c r="O460" s="6">
        <f t="shared" si="69"/>
        <v>0.23886325635012837</v>
      </c>
      <c r="P460" s="6">
        <f t="shared" si="69"/>
        <v>0.2588701924848858</v>
      </c>
      <c r="Q460" s="6">
        <f t="shared" si="69"/>
        <v>8.6915722905969967E-2</v>
      </c>
      <c r="R460" s="6">
        <f t="shared" si="69"/>
        <v>0.13092260476873324</v>
      </c>
      <c r="S460" s="6">
        <f t="shared" si="69"/>
        <v>0.13609280507794699</v>
      </c>
    </row>
    <row r="461" spans="1:19">
      <c r="A461">
        <v>453</v>
      </c>
      <c r="B461">
        <f t="shared" si="68"/>
        <v>0.51999999999995927</v>
      </c>
      <c r="C461">
        <f t="shared" si="66"/>
        <v>172.15999999999968</v>
      </c>
      <c r="D461" s="10">
        <f>EXP(SUMPRODUCT(LN($F461:$S461),AlturaTRI!$C$24:$P$24)+SUMPRODUCT(LN(1-$F461:$S461),1-AlturaTRI!$C$24:$P$24))</f>
        <v>3.8850499784524931E-8</v>
      </c>
      <c r="E461">
        <f t="shared" si="67"/>
        <v>4.2730353657353725E-4</v>
      </c>
      <c r="F461" s="6">
        <f t="shared" si="69"/>
        <v>0.12017938001080261</v>
      </c>
      <c r="G461" s="6">
        <f t="shared" si="69"/>
        <v>0.10760616501644053</v>
      </c>
      <c r="H461" s="6">
        <f t="shared" si="69"/>
        <v>0.1618674931005159</v>
      </c>
      <c r="I461" s="6">
        <f t="shared" si="69"/>
        <v>0.11370853462116717</v>
      </c>
      <c r="J461" s="6">
        <f t="shared" si="69"/>
        <v>0.13242880626214595</v>
      </c>
      <c r="K461" s="6">
        <f t="shared" si="69"/>
        <v>9.8421659117480839E-2</v>
      </c>
      <c r="L461" s="6">
        <f t="shared" si="69"/>
        <v>0.57025440881469525</v>
      </c>
      <c r="M461" s="6">
        <f t="shared" si="69"/>
        <v>0.41371156100443207</v>
      </c>
      <c r="N461" s="6">
        <f t="shared" si="69"/>
        <v>0.96680230207170315</v>
      </c>
      <c r="O461" s="6">
        <f t="shared" si="69"/>
        <v>0.24306519211167329</v>
      </c>
      <c r="P461" s="6">
        <f t="shared" si="69"/>
        <v>0.26277108587838233</v>
      </c>
      <c r="Q461" s="6">
        <f t="shared" si="69"/>
        <v>8.8991146907799801E-2</v>
      </c>
      <c r="R461" s="6">
        <f t="shared" si="69"/>
        <v>0.13269416077934854</v>
      </c>
      <c r="S461" s="6">
        <f t="shared" si="69"/>
        <v>0.13894332585576261</v>
      </c>
    </row>
    <row r="462" spans="1:19">
      <c r="A462">
        <v>454</v>
      </c>
      <c r="B462">
        <f t="shared" si="68"/>
        <v>0.52999999999995928</v>
      </c>
      <c r="C462">
        <f t="shared" si="66"/>
        <v>172.23999999999967</v>
      </c>
      <c r="D462" s="10">
        <f>EXP(SUMPRODUCT(LN($F462:$S462),AlturaTRI!$C$24:$P$24)+SUMPRODUCT(LN(1-$F462:$S462),1-AlturaTRI!$C$24:$P$24))</f>
        <v>4.4460329091706654E-8</v>
      </c>
      <c r="E462">
        <f t="shared" si="67"/>
        <v>4.2506607149154184E-4</v>
      </c>
      <c r="F462" s="6">
        <f t="shared" si="69"/>
        <v>0.12222779279073295</v>
      </c>
      <c r="G462" s="6">
        <f t="shared" si="69"/>
        <v>0.10951684960027727</v>
      </c>
      <c r="H462" s="6">
        <f t="shared" si="69"/>
        <v>0.16428761215577331</v>
      </c>
      <c r="I462" s="6">
        <f t="shared" si="69"/>
        <v>0.11516170805235172</v>
      </c>
      <c r="J462" s="6">
        <f t="shared" si="69"/>
        <v>0.13429450439929236</v>
      </c>
      <c r="K462" s="6">
        <f t="shared" si="69"/>
        <v>9.9928083937038101E-2</v>
      </c>
      <c r="L462" s="6">
        <f t="shared" si="69"/>
        <v>0.57580646688816162</v>
      </c>
      <c r="M462" s="6">
        <f t="shared" si="69"/>
        <v>0.41821501486653923</v>
      </c>
      <c r="N462" s="6">
        <f t="shared" si="69"/>
        <v>0.96755338289598858</v>
      </c>
      <c r="O462" s="6">
        <f t="shared" si="69"/>
        <v>0.2473170275285386</v>
      </c>
      <c r="P462" s="6">
        <f t="shared" si="69"/>
        <v>0.2667096076074596</v>
      </c>
      <c r="Q462" s="6">
        <f t="shared" si="69"/>
        <v>9.1111183974525167E-2</v>
      </c>
      <c r="R462" s="6">
        <f t="shared" si="69"/>
        <v>0.13448597880035515</v>
      </c>
      <c r="S462" s="6">
        <f t="shared" si="69"/>
        <v>0.14184374904413988</v>
      </c>
    </row>
    <row r="463" spans="1:19">
      <c r="A463">
        <v>455</v>
      </c>
      <c r="B463">
        <f t="shared" si="68"/>
        <v>0.53999999999995929</v>
      </c>
      <c r="C463">
        <f t="shared" si="66"/>
        <v>172.31999999999968</v>
      </c>
      <c r="D463" s="10">
        <f>EXP(SUMPRODUCT(LN($F463:$S463),AlturaTRI!$C$24:$P$24)+SUMPRODUCT(LN(1-$F463:$S463),1-AlturaTRI!$C$24:$P$24))</f>
        <v>5.084170840244545E-8</v>
      </c>
      <c r="E463">
        <f t="shared" si="67"/>
        <v>4.2279804040195099E-4</v>
      </c>
      <c r="F463" s="6">
        <f t="shared" si="69"/>
        <v>0.12430618708903657</v>
      </c>
      <c r="G463" s="6">
        <f t="shared" si="69"/>
        <v>0.11145722349160056</v>
      </c>
      <c r="H463" s="6">
        <f t="shared" si="69"/>
        <v>0.16673671664122441</v>
      </c>
      <c r="I463" s="6">
        <f t="shared" si="69"/>
        <v>0.11663100888666236</v>
      </c>
      <c r="J463" s="6">
        <f t="shared" si="69"/>
        <v>0.13618236119639285</v>
      </c>
      <c r="K463" s="6">
        <f t="shared" si="69"/>
        <v>0.10145497121117839</v>
      </c>
      <c r="L463" s="6">
        <f t="shared" si="69"/>
        <v>0.581339456768316</v>
      </c>
      <c r="M463" s="6">
        <f t="shared" si="69"/>
        <v>0.4227321444332271</v>
      </c>
      <c r="N463" s="6">
        <f t="shared" si="69"/>
        <v>0.96828802828275307</v>
      </c>
      <c r="O463" s="6">
        <f t="shared" si="69"/>
        <v>0.25161851473936203</v>
      </c>
      <c r="P463" s="6">
        <f t="shared" si="69"/>
        <v>0.27068548690761007</v>
      </c>
      <c r="Q463" s="6">
        <f t="shared" si="69"/>
        <v>9.3276555523299512E-2</v>
      </c>
      <c r="R463" s="6">
        <f t="shared" si="69"/>
        <v>0.1362981900336071</v>
      </c>
      <c r="S463" s="6">
        <f t="shared" si="69"/>
        <v>0.14479453682263069</v>
      </c>
    </row>
    <row r="464" spans="1:19">
      <c r="A464">
        <v>456</v>
      </c>
      <c r="B464">
        <f t="shared" si="68"/>
        <v>0.5499999999999593</v>
      </c>
      <c r="C464">
        <f t="shared" si="66"/>
        <v>172.39999999999966</v>
      </c>
      <c r="D464" s="10">
        <f>EXP(SUMPRODUCT(LN($F464:$S464),AlturaTRI!$C$24:$P$24)+SUMPRODUCT(LN(1-$F464:$S464),1-AlturaTRI!$C$24:$P$24))</f>
        <v>5.8094646487529928E-8</v>
      </c>
      <c r="E464">
        <f t="shared" si="67"/>
        <v>4.2050005876968891E-4</v>
      </c>
      <c r="F464" s="6">
        <f t="shared" si="69"/>
        <v>0.1264148331470917</v>
      </c>
      <c r="G464" s="6">
        <f t="shared" si="69"/>
        <v>0.11342759703823412</v>
      </c>
      <c r="H464" s="6">
        <f t="shared" si="69"/>
        <v>0.1692149384508711</v>
      </c>
      <c r="I464" s="6">
        <f t="shared" si="69"/>
        <v>0.11811655350553128</v>
      </c>
      <c r="J464" s="6">
        <f t="shared" si="69"/>
        <v>0.13809252339852518</v>
      </c>
      <c r="K464" s="6">
        <f t="shared" si="69"/>
        <v>0.10300251919877954</v>
      </c>
      <c r="L464" s="6">
        <f t="shared" si="69"/>
        <v>0.58685205952262076</v>
      </c>
      <c r="M464" s="6">
        <f t="shared" si="69"/>
        <v>0.42726223251987178</v>
      </c>
      <c r="N464" s="6">
        <f t="shared" si="69"/>
        <v>0.96900657289615333</v>
      </c>
      <c r="O464" s="6">
        <f t="shared" si="69"/>
        <v>0.25596937355142935</v>
      </c>
      <c r="P464" s="6">
        <f t="shared" si="69"/>
        <v>0.27469843241625608</v>
      </c>
      <c r="Q464" s="6">
        <f t="shared" si="69"/>
        <v>9.5487983156810799E-2</v>
      </c>
      <c r="R464" s="6">
        <f t="shared" si="69"/>
        <v>0.13813092374138367</v>
      </c>
      <c r="S464" s="6">
        <f t="shared" si="69"/>
        <v>0.1477961379651721</v>
      </c>
    </row>
    <row r="465" spans="1:19">
      <c r="A465">
        <v>457</v>
      </c>
      <c r="B465">
        <f t="shared" si="68"/>
        <v>0.55999999999995931</v>
      </c>
      <c r="C465">
        <f t="shared" si="66"/>
        <v>172.47999999999968</v>
      </c>
      <c r="D465" s="10">
        <f>EXP(SUMPRODUCT(LN($F465:$S465),AlturaTRI!$C$24:$P$24)+SUMPRODUCT(LN(1-$F465:$S465),1-AlturaTRI!$C$24:$P$24))</f>
        <v>6.6331179604972637E-8</v>
      </c>
      <c r="E465">
        <f t="shared" si="67"/>
        <v>4.1817274770563359E-4</v>
      </c>
      <c r="F465" s="6">
        <f t="shared" si="69"/>
        <v>0.12855399777870175</v>
      </c>
      <c r="G465" s="6">
        <f t="shared" si="69"/>
        <v>0.11542827838351585</v>
      </c>
      <c r="H465" s="6">
        <f t="shared" si="69"/>
        <v>0.17172240336966144</v>
      </c>
      <c r="I465" s="6">
        <f t="shared" si="69"/>
        <v>0.11961845750081224</v>
      </c>
      <c r="J465" s="6">
        <f t="shared" si="69"/>
        <v>0.14002513535778807</v>
      </c>
      <c r="K465" s="6">
        <f t="shared" si="69"/>
        <v>0.10457092560644272</v>
      </c>
      <c r="L465" s="6">
        <f t="shared" si="69"/>
        <v>0.59234297637661493</v>
      </c>
      <c r="M465" s="6">
        <f t="shared" si="69"/>
        <v>0.43180455335618462</v>
      </c>
      <c r="N465" s="6">
        <f t="shared" si="69"/>
        <v>0.96970934570848077</v>
      </c>
      <c r="O465" s="6">
        <f t="shared" si="69"/>
        <v>0.26036929094942513</v>
      </c>
      <c r="P465" s="6">
        <f t="shared" si="69"/>
        <v>0.27874813199858961</v>
      </c>
      <c r="Q465" s="6">
        <f t="shared" si="69"/>
        <v>9.7746188012811652E-2</v>
      </c>
      <c r="R465" s="6">
        <f t="shared" si="69"/>
        <v>0.1399843071561036</v>
      </c>
      <c r="S465" s="6">
        <f t="shared" si="69"/>
        <v>0.15084898697935326</v>
      </c>
    </row>
    <row r="466" spans="1:19">
      <c r="A466">
        <v>458</v>
      </c>
      <c r="B466">
        <f t="shared" si="68"/>
        <v>0.56999999999995932</v>
      </c>
      <c r="C466">
        <f t="shared" si="66"/>
        <v>172.55999999999966</v>
      </c>
      <c r="D466" s="10">
        <f>EXP(SUMPRODUCT(LN($F466:$S466),AlturaTRI!$C$24:$P$24)+SUMPRODUCT(LN(1-$F466:$S466),1-AlturaTRI!$C$24:$P$24))</f>
        <v>7.5676679939072034E-8</v>
      </c>
      <c r="E466">
        <f t="shared" si="67"/>
        <v>4.1581673368818101E-4</v>
      </c>
      <c r="F466" s="6">
        <f t="shared" si="69"/>
        <v>0.13072394412586877</v>
      </c>
      <c r="G466" s="6">
        <f t="shared" si="69"/>
        <v>0.11745957322713876</v>
      </c>
      <c r="H466" s="6">
        <f t="shared" si="69"/>
        <v>0.17425923086554246</v>
      </c>
      <c r="I466" s="6">
        <f t="shared" si="69"/>
        <v>0.12113683562327329</v>
      </c>
      <c r="J466" s="6">
        <f t="shared" si="69"/>
        <v>0.14198033892050346</v>
      </c>
      <c r="K466" s="6">
        <f t="shared" si="69"/>
        <v>0.10616038749559016</v>
      </c>
      <c r="L466" s="6">
        <f t="shared" si="69"/>
        <v>0.59781092987393114</v>
      </c>
      <c r="M466" s="6">
        <f t="shared" si="69"/>
        <v>0.43635837303280667</v>
      </c>
      <c r="N466" s="6">
        <f t="shared" si="69"/>
        <v>0.97039667004507935</v>
      </c>
      <c r="O466" s="6">
        <f t="shared" si="69"/>
        <v>0.2648179206381136</v>
      </c>
      <c r="P466" s="6">
        <f t="shared" si="69"/>
        <v>0.28283425259319811</v>
      </c>
      <c r="Q466" s="6">
        <f t="shared" si="69"/>
        <v>0.10005189008271356</v>
      </c>
      <c r="R466" s="6">
        <f t="shared" si="69"/>
        <v>0.14185846538877242</v>
      </c>
      <c r="S466" s="6">
        <f t="shared" si="69"/>
        <v>0.15395350323028101</v>
      </c>
    </row>
    <row r="467" spans="1:19">
      <c r="A467">
        <v>459</v>
      </c>
      <c r="B467">
        <f t="shared" si="68"/>
        <v>0.57999999999995933</v>
      </c>
      <c r="C467">
        <f t="shared" si="66"/>
        <v>172.63999999999967</v>
      </c>
      <c r="D467" s="10">
        <f>EXP(SUMPRODUCT(LN($F467:$S467),AlturaTRI!$C$24:$P$24)+SUMPRODUCT(LN(1-$F467:$S467),1-AlturaTRI!$C$24:$P$24))</f>
        <v>8.6271286799195832E-8</v>
      </c>
      <c r="E467">
        <f t="shared" si="67"/>
        <v>4.1343264828366051E-4</v>
      </c>
      <c r="F467" s="6">
        <f t="shared" si="69"/>
        <v>0.13292493140941231</v>
      </c>
      <c r="G467" s="6">
        <f t="shared" si="69"/>
        <v>0.11952178457957589</v>
      </c>
      <c r="H467" s="6">
        <f t="shared" si="69"/>
        <v>0.17682553388058966</v>
      </c>
      <c r="I467" s="6">
        <f t="shared" si="69"/>
        <v>0.12267180173015915</v>
      </c>
      <c r="J467" s="6">
        <f t="shared" si="69"/>
        <v>0.14395827331283292</v>
      </c>
      <c r="K467" s="6">
        <f t="shared" si="69"/>
        <v>0.10777110118708506</v>
      </c>
      <c r="L467" s="6">
        <f t="shared" si="69"/>
        <v>0.60325466499255354</v>
      </c>
      <c r="M467" s="6">
        <f t="shared" si="69"/>
        <v>0.44092294995927439</v>
      </c>
      <c r="N467" s="6">
        <f t="shared" si="69"/>
        <v>0.97106886363162692</v>
      </c>
      <c r="O467" s="6">
        <f t="shared" si="69"/>
        <v>0.2693148826209682</v>
      </c>
      <c r="P467" s="6">
        <f t="shared" si="69"/>
        <v>0.28695644007823912</v>
      </c>
      <c r="Q467" s="6">
        <f t="shared" si="69"/>
        <v>0.102405807498819</v>
      </c>
      <c r="R467" s="6">
        <f t="shared" si="69"/>
        <v>0.14375352133619723</v>
      </c>
      <c r="S467" s="6">
        <f t="shared" si="69"/>
        <v>0.15711009004999904</v>
      </c>
    </row>
    <row r="468" spans="1:19">
      <c r="A468">
        <v>460</v>
      </c>
      <c r="B468">
        <f t="shared" si="68"/>
        <v>0.58999999999995933</v>
      </c>
      <c r="C468">
        <f t="shared" si="66"/>
        <v>172.71999999999969</v>
      </c>
      <c r="D468" s="10">
        <f>EXP(SUMPRODUCT(LN($F468:$S468),AlturaTRI!$C$24:$P$24)+SUMPRODUCT(LN(1-$F468:$S468),1-AlturaTRI!$C$24:$P$24))</f>
        <v>9.8271469410957094E-8</v>
      </c>
      <c r="E468">
        <f t="shared" si="67"/>
        <v>4.1102112786577452E-4</v>
      </c>
      <c r="F468" s="6">
        <f t="shared" si="69"/>
        <v>0.13515721467452202</v>
      </c>
      <c r="G468" s="6">
        <f t="shared" si="69"/>
        <v>0.12161521251012256</v>
      </c>
      <c r="H468" s="6">
        <f t="shared" si="69"/>
        <v>0.17942141862140989</v>
      </c>
      <c r="I468" s="6">
        <f t="shared" si="69"/>
        <v>0.12422346873183117</v>
      </c>
      <c r="J468" s="6">
        <f t="shared" si="69"/>
        <v>0.14595907502485211</v>
      </c>
      <c r="K468" s="6">
        <f t="shared" si="69"/>
        <v>0.10940326216336257</v>
      </c>
      <c r="L468" s="6">
        <f t="shared" si="69"/>
        <v>0.60867295021542434</v>
      </c>
      <c r="M468" s="6">
        <f t="shared" si="69"/>
        <v>0.4454975353327742</v>
      </c>
      <c r="N468" s="6">
        <f t="shared" si="69"/>
        <v>0.97172623864360519</v>
      </c>
      <c r="O468" s="6">
        <f t="shared" si="69"/>
        <v>0.27385976281674435</v>
      </c>
      <c r="P468" s="6">
        <f t="shared" si="69"/>
        <v>0.29111431915890551</v>
      </c>
      <c r="Q468" s="6">
        <f t="shared" si="69"/>
        <v>0.10480865578982071</v>
      </c>
      <c r="R468" s="6">
        <f t="shared" si="69"/>
        <v>0.14566959558700057</v>
      </c>
      <c r="S468" s="6">
        <f t="shared" si="69"/>
        <v>0.16031913383350396</v>
      </c>
    </row>
    <row r="469" spans="1:19">
      <c r="A469">
        <v>461</v>
      </c>
      <c r="B469">
        <f t="shared" si="68"/>
        <v>0.59999999999995934</v>
      </c>
      <c r="C469">
        <f t="shared" si="66"/>
        <v>172.79999999999967</v>
      </c>
      <c r="D469" s="10">
        <f>EXP(SUMPRODUCT(LN($F469:$S469),AlturaTRI!$C$24:$P$24)+SUMPRODUCT(LN(1-$F469:$S469),1-AlturaTRI!$C$24:$P$24))</f>
        <v>1.1185173040237751E-7</v>
      </c>
      <c r="E469">
        <f t="shared" si="67"/>
        <v>4.0858281333423617E-4</v>
      </c>
      <c r="F469" s="6">
        <f t="shared" ref="F469:S478" si="70">1/(1+EXP(-1.7*F$2*($B469-F$3)))</f>
        <v>0.13742104453134779</v>
      </c>
      <c r="G469" s="6">
        <f t="shared" si="70"/>
        <v>0.12374015388859133</v>
      </c>
      <c r="H469" s="6">
        <f t="shared" si="70"/>
        <v>0.18204698434902217</v>
      </c>
      <c r="I469" s="6">
        <f t="shared" si="70"/>
        <v>0.12579194853748923</v>
      </c>
      <c r="J469" s="6">
        <f t="shared" si="70"/>
        <v>0.14798287769313537</v>
      </c>
      <c r="K469" s="6">
        <f t="shared" si="70"/>
        <v>0.11105706496806808</v>
      </c>
      <c r="L469" s="6">
        <f t="shared" si="70"/>
        <v>0.61406457855365704</v>
      </c>
      <c r="M469" s="6">
        <f t="shared" si="70"/>
        <v>0.45008137361707889</v>
      </c>
      <c r="N469" s="6">
        <f t="shared" si="70"/>
        <v>0.97236910175779334</v>
      </c>
      <c r="O469" s="6">
        <f t="shared" si="70"/>
        <v>0.27845211271595494</v>
      </c>
      <c r="P469" s="6">
        <f t="shared" si="70"/>
        <v>0.29530749327689892</v>
      </c>
      <c r="Q469" s="6">
        <f t="shared" si="70"/>
        <v>0.10726114710425565</v>
      </c>
      <c r="R469" s="6">
        <f t="shared" si="70"/>
        <v>0.14760680632647313</v>
      </c>
      <c r="S469" s="6">
        <f t="shared" si="70"/>
        <v>0.16358100312249152</v>
      </c>
    </row>
    <row r="470" spans="1:19">
      <c r="A470">
        <v>462</v>
      </c>
      <c r="B470">
        <f t="shared" si="68"/>
        <v>0.60999999999995935</v>
      </c>
      <c r="C470">
        <f t="shared" si="66"/>
        <v>172.87999999999968</v>
      </c>
      <c r="D470" s="10">
        <f>EXP(SUMPRODUCT(LN($F470:$S470),AlturaTRI!$C$24:$P$24)+SUMPRODUCT(LN(1-$F470:$S470),1-AlturaTRI!$C$24:$P$24))</f>
        <v>1.2720645931029827E-7</v>
      </c>
      <c r="E470">
        <f t="shared" si="67"/>
        <v>4.0611834983277865E-4</v>
      </c>
      <c r="F470" s="6">
        <f t="shared" si="70"/>
        <v>0.13971666689074153</v>
      </c>
      <c r="G470" s="6">
        <f t="shared" si="70"/>
        <v>0.12589690212071569</v>
      </c>
      <c r="H470" s="6">
        <f t="shared" si="70"/>
        <v>0.18470232316843058</v>
      </c>
      <c r="I470" s="6">
        <f t="shared" si="70"/>
        <v>0.12737735199998604</v>
      </c>
      <c r="J470" s="6">
        <f t="shared" si="70"/>
        <v>0.15002981198190021</v>
      </c>
      <c r="K470" s="6">
        <f t="shared" si="70"/>
        <v>0.11273270310319668</v>
      </c>
      <c r="L470" s="6">
        <f t="shared" si="70"/>
        <v>0.61942836852078309</v>
      </c>
      <c r="M470" s="6">
        <f t="shared" si="70"/>
        <v>0.45467370303103671</v>
      </c>
      <c r="N470" s="6">
        <f t="shared" si="70"/>
        <v>0.97299775420562828</v>
      </c>
      <c r="O470" s="6">
        <f t="shared" si="70"/>
        <v>0.2830914490791695</v>
      </c>
      <c r="P470" s="6">
        <f t="shared" si="70"/>
        <v>0.29953554454260028</v>
      </c>
      <c r="Q470" s="6">
        <f t="shared" si="70"/>
        <v>0.10976398940166512</v>
      </c>
      <c r="R470" s="6">
        <f t="shared" si="70"/>
        <v>0.14956526924030158</v>
      </c>
      <c r="S470" s="6">
        <f t="shared" si="70"/>
        <v>0.16689604767805746</v>
      </c>
    </row>
    <row r="471" spans="1:19">
      <c r="A471">
        <v>463</v>
      </c>
      <c r="B471">
        <f t="shared" si="68"/>
        <v>0.61999999999995936</v>
      </c>
      <c r="C471">
        <f t="shared" si="66"/>
        <v>172.95999999999967</v>
      </c>
      <c r="D471" s="10">
        <f>EXP(SUMPRODUCT(LN($F471:$S471),AlturaTRI!$C$24:$P$24)+SUMPRODUCT(LN(1-$F471:$S471),1-AlturaTRI!$C$24:$P$24))</f>
        <v>1.4455194559758849E-7</v>
      </c>
      <c r="E471">
        <f t="shared" si="67"/>
        <v>4.0362838646670624E-4</v>
      </c>
      <c r="F471" s="6">
        <f t="shared" si="70"/>
        <v>0.142044322695278</v>
      </c>
      <c r="G471" s="6">
        <f t="shared" si="70"/>
        <v>0.12808574687732385</v>
      </c>
      <c r="H471" s="6">
        <f t="shared" si="70"/>
        <v>0.18738751981811028</v>
      </c>
      <c r="I471" s="6">
        <f t="shared" si="70"/>
        <v>0.12897978885973985</v>
      </c>
      <c r="J471" s="6">
        <f t="shared" si="70"/>
        <v>0.15210000546277161</v>
      </c>
      <c r="K471" s="6">
        <f t="shared" si="70"/>
        <v>0.11443036892373563</v>
      </c>
      <c r="L471" s="6">
        <f t="shared" si="70"/>
        <v>0.62476316505661089</v>
      </c>
      <c r="M471" s="6">
        <f t="shared" si="70"/>
        <v>0.45927375604595511</v>
      </c>
      <c r="N471" s="6">
        <f t="shared" si="70"/>
        <v>0.97361249182828058</v>
      </c>
      <c r="O471" s="6">
        <f t="shared" si="70"/>
        <v>0.28777725367900603</v>
      </c>
      <c r="P471" s="6">
        <f t="shared" si="70"/>
        <v>0.30379803369059821</v>
      </c>
      <c r="Q471" s="6">
        <f t="shared" si="70"/>
        <v>0.11231788561128465</v>
      </c>
      <c r="R471" s="6">
        <f t="shared" si="70"/>
        <v>0.15154509741721622</v>
      </c>
      <c r="S471" s="6">
        <f t="shared" si="70"/>
        <v>0.17026459754367118</v>
      </c>
    </row>
    <row r="472" spans="1:19">
      <c r="A472">
        <v>464</v>
      </c>
      <c r="B472">
        <f t="shared" si="68"/>
        <v>0.62999999999995937</v>
      </c>
      <c r="C472">
        <f t="shared" si="66"/>
        <v>173.03999999999968</v>
      </c>
      <c r="D472" s="10">
        <f>EXP(SUMPRODUCT(LN($F472:$S472),AlturaTRI!$C$24:$P$24)+SUMPRODUCT(LN(1-$F472:$S472),1-AlturaTRI!$C$24:$P$24))</f>
        <v>1.6412856076851203E-7</v>
      </c>
      <c r="E472">
        <f t="shared" si="67"/>
        <v>4.0111357602016151E-4</v>
      </c>
      <c r="F472" s="6">
        <f t="shared" si="70"/>
        <v>0.14440424764569576</v>
      </c>
      <c r="G472" s="6">
        <f t="shared" si="70"/>
        <v>0.13030697381736242</v>
      </c>
      <c r="H472" s="6">
        <f t="shared" si="70"/>
        <v>0.19010265145963684</v>
      </c>
      <c r="I472" s="6">
        <f t="shared" si="70"/>
        <v>0.13059936768775796</v>
      </c>
      <c r="J472" s="6">
        <f t="shared" si="70"/>
        <v>0.15419358249322293</v>
      </c>
      <c r="K472" s="6">
        <f t="shared" si="70"/>
        <v>0.11615025352980847</v>
      </c>
      <c r="L472" s="6">
        <f t="shared" si="70"/>
        <v>0.63006784039945296</v>
      </c>
      <c r="M472" s="6">
        <f t="shared" si="70"/>
        <v>0.4638807598912072</v>
      </c>
      <c r="N472" s="6">
        <f t="shared" si="70"/>
        <v>0.97421360513329991</v>
      </c>
      <c r="O472" s="6">
        <f t="shared" si="70"/>
        <v>0.29250897308762708</v>
      </c>
      <c r="P472" s="6">
        <f t="shared" si="70"/>
        <v>0.30809450005920225</v>
      </c>
      <c r="Q472" s="6">
        <f t="shared" si="70"/>
        <v>0.11492353275815988</v>
      </c>
      <c r="R472" s="6">
        <f t="shared" si="70"/>
        <v>0.15354640125060018</v>
      </c>
      <c r="S472" s="6">
        <f t="shared" si="70"/>
        <v>0.17368696209983314</v>
      </c>
    </row>
    <row r="473" spans="1:19">
      <c r="A473">
        <v>465</v>
      </c>
      <c r="B473">
        <f t="shared" si="68"/>
        <v>0.63999999999995938</v>
      </c>
      <c r="C473">
        <f t="shared" si="66"/>
        <v>173.11999999999966</v>
      </c>
      <c r="D473" s="10">
        <f>EXP(SUMPRODUCT(LN($F473:$S473),AlturaTRI!$C$24:$P$24)+SUMPRODUCT(LN(1-$F473:$S473),1-AlturaTRI!$C$24:$P$24))</f>
        <v>1.8620311918596129E-7</v>
      </c>
      <c r="E473">
        <f t="shared" si="67"/>
        <v>3.9857457467327778E-4</v>
      </c>
      <c r="F473" s="6">
        <f t="shared" si="70"/>
        <v>0.14679667192291143</v>
      </c>
      <c r="G473" s="6">
        <f t="shared" si="70"/>
        <v>0.13256086430486017</v>
      </c>
      <c r="H473" s="6">
        <f t="shared" si="70"/>
        <v>0.1928477874676959</v>
      </c>
      <c r="I473" s="6">
        <f t="shared" si="70"/>
        <v>0.13223619582777979</v>
      </c>
      <c r="J473" s="6">
        <f t="shared" si="70"/>
        <v>0.15631066409376032</v>
      </c>
      <c r="K473" s="6">
        <f t="shared" si="70"/>
        <v>0.11789254665632888</v>
      </c>
      <c r="L473" s="6">
        <f t="shared" si="70"/>
        <v>0.63534129490563318</v>
      </c>
      <c r="M473" s="6">
        <f t="shared" si="70"/>
        <v>0.46849393706736275</v>
      </c>
      <c r="N473" s="6">
        <f t="shared" si="70"/>
        <v>0.97480137935269173</v>
      </c>
      <c r="O473" s="6">
        <f t="shared" si="70"/>
        <v>0.29728601851148534</v>
      </c>
      <c r="P473" s="6">
        <f t="shared" si="70"/>
        <v>0.31242446159453235</v>
      </c>
      <c r="Q473" s="6">
        <f t="shared" si="70"/>
        <v>0.11758162105666839</v>
      </c>
      <c r="R473" s="6">
        <f t="shared" si="70"/>
        <v>0.15556928833910963</v>
      </c>
      <c r="S473" s="6">
        <f t="shared" si="70"/>
        <v>0.1771634291119224</v>
      </c>
    </row>
    <row r="474" spans="1:19">
      <c r="A474">
        <v>466</v>
      </c>
      <c r="B474">
        <f t="shared" si="68"/>
        <v>0.64999999999995939</v>
      </c>
      <c r="C474">
        <f t="shared" si="66"/>
        <v>173.19999999999968</v>
      </c>
      <c r="D474" s="10">
        <f>EXP(SUMPRODUCT(LN($F474:$S474),AlturaTRI!$C$24:$P$24)+SUMPRODUCT(LN(1-$F474:$S474),1-AlturaTRI!$C$24:$P$24))</f>
        <v>2.1107142711732384E-7</v>
      </c>
      <c r="E474">
        <f t="shared" si="67"/>
        <v>3.9601204171938685E-4</v>
      </c>
      <c r="F474" s="6">
        <f t="shared" si="70"/>
        <v>0.1492218199057759</v>
      </c>
      <c r="G474" s="6">
        <f t="shared" si="70"/>
        <v>0.13484769511993788</v>
      </c>
      <c r="H474" s="6">
        <f t="shared" si="70"/>
        <v>0.19562298922071975</v>
      </c>
      <c r="I474" s="6">
        <f t="shared" si="70"/>
        <v>0.13389037933755382</v>
      </c>
      <c r="J474" s="6">
        <f t="shared" si="70"/>
        <v>0.15845136782391489</v>
      </c>
      <c r="K474" s="6">
        <f t="shared" si="70"/>
        <v>0.11965743656016911</v>
      </c>
      <c r="L474" s="6">
        <f t="shared" si="70"/>
        <v>0.64058245781536316</v>
      </c>
      <c r="M474" s="6">
        <f t="shared" si="70"/>
        <v>0.47311250586612957</v>
      </c>
      <c r="N474" s="6">
        <f t="shared" si="70"/>
        <v>0.97537609450229312</v>
      </c>
      <c r="O474" s="6">
        <f t="shared" si="70"/>
        <v>0.30210776567498693</v>
      </c>
      <c r="P474" s="6">
        <f t="shared" si="70"/>
        <v>0.31678741487973799</v>
      </c>
      <c r="Q474" s="6">
        <f t="shared" si="70"/>
        <v>0.12029283297151343</v>
      </c>
      <c r="R474" s="6">
        <f t="shared" si="70"/>
        <v>0.15761386338635222</v>
      </c>
      <c r="S474" s="6">
        <f t="shared" si="70"/>
        <v>0.18069426377283498</v>
      </c>
    </row>
    <row r="475" spans="1:19">
      <c r="A475">
        <v>467</v>
      </c>
      <c r="B475">
        <f t="shared" si="68"/>
        <v>0.6599999999999594</v>
      </c>
      <c r="C475">
        <f t="shared" si="66"/>
        <v>173.27999999999969</v>
      </c>
      <c r="D475" s="10">
        <f>EXP(SUMPRODUCT(LN($F475:$S475),AlturaTRI!$C$24:$P$24)+SUMPRODUCT(LN(1-$F475:$S475),1-AlturaTRI!$C$24:$P$24))</f>
        <v>2.3906102935171746E-7</v>
      </c>
      <c r="E475">
        <f t="shared" si="67"/>
        <v>3.9342663928245173E-4</v>
      </c>
      <c r="F475" s="6">
        <f t="shared" si="70"/>
        <v>0.15167990988475399</v>
      </c>
      <c r="G475" s="6">
        <f t="shared" si="70"/>
        <v>0.13716773816398389</v>
      </c>
      <c r="H475" s="6">
        <f t="shared" si="70"/>
        <v>0.19842830989240318</v>
      </c>
      <c r="I475" s="6">
        <f t="shared" si="70"/>
        <v>0.1355620229292589</v>
      </c>
      <c r="J475" s="6">
        <f t="shared" si="70"/>
        <v>0.1606158076571173</v>
      </c>
      <c r="K475" s="6">
        <f t="shared" si="70"/>
        <v>0.12144510990485645</v>
      </c>
      <c r="L475" s="6">
        <f t="shared" si="70"/>
        <v>0.64579028796423743</v>
      </c>
      <c r="M475" s="6">
        <f t="shared" si="70"/>
        <v>0.47773568089637486</v>
      </c>
      <c r="N475" s="6">
        <f t="shared" si="70"/>
        <v>0.97593802544232167</v>
      </c>
      <c r="O475" s="6">
        <f t="shared" si="70"/>
        <v>0.30697355475465726</v>
      </c>
      <c r="P475" s="6">
        <f t="shared" si="70"/>
        <v>0.32118283518985891</v>
      </c>
      <c r="Q475" s="6">
        <f t="shared" si="70"/>
        <v>0.12305784224634919</v>
      </c>
      <c r="R475" s="6">
        <f t="shared" si="70"/>
        <v>0.15968022809967855</v>
      </c>
      <c r="S475" s="6">
        <f t="shared" si="70"/>
        <v>0.18427970774210875</v>
      </c>
    </row>
    <row r="476" spans="1:19">
      <c r="A476">
        <v>468</v>
      </c>
      <c r="B476">
        <f t="shared" si="68"/>
        <v>0.66999999999995941</v>
      </c>
      <c r="C476">
        <f t="shared" si="66"/>
        <v>173.35999999999967</v>
      </c>
      <c r="D476" s="10">
        <f>EXP(SUMPRODUCT(LN($F476:$S476),AlturaTRI!$C$24:$P$24)+SUMPRODUCT(LN(1-$F476:$S476),1-AlturaTRI!$C$24:$P$24))</f>
        <v>2.7053416242580318E-7</v>
      </c>
      <c r="E476">
        <f t="shared" si="67"/>
        <v>3.9081903203489057E-4</v>
      </c>
      <c r="F476" s="6">
        <f t="shared" si="70"/>
        <v>0.15417115377172377</v>
      </c>
      <c r="G476" s="6">
        <f t="shared" si="70"/>
        <v>0.13952126015913105</v>
      </c>
      <c r="H476" s="6">
        <f t="shared" si="70"/>
        <v>0.20126379424436006</v>
      </c>
      <c r="I476" s="6">
        <f t="shared" si="70"/>
        <v>0.13725122990908728</v>
      </c>
      <c r="J476" s="6">
        <f t="shared" si="70"/>
        <v>0.16280409385452616</v>
      </c>
      <c r="K476" s="6">
        <f t="shared" si="70"/>
        <v>0.12325575164281036</v>
      </c>
      <c r="L476" s="6">
        <f t="shared" si="70"/>
        <v>0.65096377443976872</v>
      </c>
      <c r="M476" s="6">
        <f t="shared" si="70"/>
        <v>0.48236267361547958</v>
      </c>
      <c r="N476" s="6">
        <f t="shared" si="70"/>
        <v>0.97648744193897519</v>
      </c>
      <c r="O476" s="6">
        <f t="shared" si="70"/>
        <v>0.31188269036530097</v>
      </c>
      <c r="P476" s="6">
        <f t="shared" si="70"/>
        <v>0.32561017657279639</v>
      </c>
      <c r="Q476" s="6">
        <f t="shared" si="70"/>
        <v>0.12587731290029525</v>
      </c>
      <c r="R476" s="6">
        <f t="shared" si="70"/>
        <v>0.1617684810881391</v>
      </c>
      <c r="S476" s="6">
        <f t="shared" si="70"/>
        <v>0.18791997818332465</v>
      </c>
    </row>
    <row r="477" spans="1:19">
      <c r="A477">
        <v>469</v>
      </c>
      <c r="B477">
        <f t="shared" si="68"/>
        <v>0.67999999999995941</v>
      </c>
      <c r="C477">
        <f t="shared" si="66"/>
        <v>173.43999999999969</v>
      </c>
      <c r="D477" s="10">
        <f>EXP(SUMPRODUCT(LN($F477:$S477),AlturaTRI!$C$24:$P$24)+SUMPRODUCT(LN(1-$F477:$S477),1-AlturaTRI!$C$24:$P$24))</f>
        <v>3.0589092305309997E-7</v>
      </c>
      <c r="E477">
        <f t="shared" si="67"/>
        <v>3.8818988691595945E-4</v>
      </c>
      <c r="F477" s="6">
        <f t="shared" si="70"/>
        <v>0.15669575680610698</v>
      </c>
      <c r="G477" s="6">
        <f t="shared" si="70"/>
        <v>0.14190852234218534</v>
      </c>
      <c r="H477" s="6">
        <f t="shared" si="70"/>
        <v>0.20412947842018886</v>
      </c>
      <c r="I477" s="6">
        <f t="shared" si="70"/>
        <v>0.13895810211600249</v>
      </c>
      <c r="J477" s="6">
        <f t="shared" si="70"/>
        <v>0.16501633283789249</v>
      </c>
      <c r="K477" s="6">
        <f t="shared" si="70"/>
        <v>0.12508954489513913</v>
      </c>
      <c r="L477" s="6">
        <f t="shared" si="70"/>
        <v>0.65610193718254695</v>
      </c>
      <c r="M477" s="6">
        <f t="shared" si="70"/>
        <v>0.48699269286526686</v>
      </c>
      <c r="N477" s="6">
        <f t="shared" si="70"/>
        <v>0.97702460872696772</v>
      </c>
      <c r="O477" s="6">
        <f t="shared" si="70"/>
        <v>0.31683444159954505</v>
      </c>
      <c r="P477" s="6">
        <f t="shared" si="70"/>
        <v>0.3300688719568185</v>
      </c>
      <c r="Q477" s="6">
        <f t="shared" si="70"/>
        <v>0.12875189819270469</v>
      </c>
      <c r="R477" s="6">
        <f t="shared" si="70"/>
        <v>0.16387871775966723</v>
      </c>
      <c r="S477" s="6">
        <f t="shared" si="70"/>
        <v>0.19161526680166696</v>
      </c>
    </row>
    <row r="478" spans="1:19">
      <c r="A478">
        <v>470</v>
      </c>
      <c r="B478">
        <f t="shared" si="68"/>
        <v>0.68999999999995942</v>
      </c>
      <c r="C478">
        <f t="shared" si="66"/>
        <v>173.51999999999967</v>
      </c>
      <c r="D478" s="10">
        <f>EXP(SUMPRODUCT(LN($F478:$S478),AlturaTRI!$C$24:$P$24)+SUMPRODUCT(LN(1-$F478:$S478),1-AlturaTRI!$C$24:$P$24))</f>
        <v>3.4557265975697233E-7</v>
      </c>
      <c r="E478">
        <f t="shared" si="67"/>
        <v>3.8553987285085719E-4</v>
      </c>
      <c r="F478" s="6">
        <f t="shared" si="70"/>
        <v>0.15925391725755655</v>
      </c>
      <c r="G478" s="6">
        <f t="shared" si="70"/>
        <v>0.14432978015317399</v>
      </c>
      <c r="H478" s="6">
        <f t="shared" si="70"/>
        <v>0.2070253897412222</v>
      </c>
      <c r="I478" s="6">
        <f t="shared" si="70"/>
        <v>0.14068273985969057</v>
      </c>
      <c r="J478" s="6">
        <f t="shared" si="70"/>
        <v>0.1672526270615402</v>
      </c>
      <c r="K478" s="6">
        <f t="shared" si="70"/>
        <v>0.12694667082901662</v>
      </c>
      <c r="L478" s="6">
        <f t="shared" si="70"/>
        <v>0.66120382753177032</v>
      </c>
      <c r="M478" s="6">
        <f t="shared" si="70"/>
        <v>0.49162494541173357</v>
      </c>
      <c r="N478" s="6">
        <f t="shared" si="70"/>
        <v>0.97754978557289418</v>
      </c>
      <c r="O478" s="6">
        <f t="shared" si="70"/>
        <v>0.32182804212204491</v>
      </c>
      <c r="P478" s="6">
        <f t="shared" si="70"/>
        <v>0.33455833328497087</v>
      </c>
      <c r="Q478" s="6">
        <f t="shared" si="70"/>
        <v>0.13168223955665959</v>
      </c>
      <c r="R478" s="6">
        <f t="shared" si="70"/>
        <v>0.16601103021754571</v>
      </c>
      <c r="S478" s="6">
        <f t="shared" si="70"/>
        <v>0.19536573888361816</v>
      </c>
    </row>
    <row r="479" spans="1:19">
      <c r="A479">
        <v>471</v>
      </c>
      <c r="B479">
        <f t="shared" si="68"/>
        <v>0.69999999999995943</v>
      </c>
      <c r="C479">
        <f t="shared" si="66"/>
        <v>173.59999999999968</v>
      </c>
      <c r="D479" s="10">
        <f>EXP(SUMPRODUCT(LN($F479:$S479),AlturaTRI!$C$24:$P$24)+SUMPRODUCT(LN(1-$F479:$S479),1-AlturaTRI!$C$24:$P$24))</f>
        <v>3.9006559494396158E-7</v>
      </c>
      <c r="E479">
        <f t="shared" si="67"/>
        <v>3.8286966047071727E-4</v>
      </c>
      <c r="F479" s="6">
        <f t="shared" ref="F479:S488" si="71">1/(1+EXP(-1.7*F$2*($B479-F$3)))</f>
        <v>0.16184582612544215</v>
      </c>
      <c r="G479" s="6">
        <f t="shared" si="71"/>
        <v>0.14678528291869544</v>
      </c>
      <c r="H479" s="6">
        <f t="shared" si="71"/>
        <v>0.20995154650424266</v>
      </c>
      <c r="I479" s="6">
        <f t="shared" si="71"/>
        <v>0.14242524185772154</v>
      </c>
      <c r="J479" s="6">
        <f t="shared" si="71"/>
        <v>0.16951307488355155</v>
      </c>
      <c r="K479" s="6">
        <f t="shared" si="71"/>
        <v>0.12882730853266497</v>
      </c>
      <c r="L479" s="6">
        <f t="shared" si="71"/>
        <v>0.66626852871505815</v>
      </c>
      <c r="M479" s="6">
        <f t="shared" si="71"/>
        <v>0.49625863648780483</v>
      </c>
      <c r="N479" s="6">
        <f t="shared" si="71"/>
        <v>0.97806322733931372</v>
      </c>
      <c r="O479" s="6">
        <f t="shared" si="71"/>
        <v>0.32686269031951382</v>
      </c>
      <c r="P479" s="6">
        <f t="shared" si="71"/>
        <v>0.33907795167671828</v>
      </c>
      <c r="Q479" s="6">
        <f t="shared" si="71"/>
        <v>0.134668965501786</v>
      </c>
      <c r="R479" s="6">
        <f t="shared" si="71"/>
        <v>0.16816550715622317</v>
      </c>
      <c r="S479" s="6">
        <f t="shared" si="71"/>
        <v>0.19917153234085264</v>
      </c>
    </row>
    <row r="480" spans="1:19">
      <c r="A480">
        <v>472</v>
      </c>
      <c r="B480">
        <f t="shared" si="68"/>
        <v>0.70999999999995944</v>
      </c>
      <c r="C480">
        <f t="shared" si="66"/>
        <v>173.67999999999967</v>
      </c>
      <c r="D480" s="10">
        <f>EXP(SUMPRODUCT(LN($F480:$S480),AlturaTRI!$C$24:$P$24)+SUMPRODUCT(LN(1-$F480:$S480),1-AlturaTRI!$C$24:$P$24))</f>
        <v>4.3990468370547956E-7</v>
      </c>
      <c r="E480">
        <f t="shared" si="67"/>
        <v>3.8017992183364665E-4</v>
      </c>
      <c r="F480" s="6">
        <f t="shared" si="71"/>
        <v>0.16447166683539069</v>
      </c>
      <c r="G480" s="6">
        <f t="shared" si="71"/>
        <v>0.14927527353027281</v>
      </c>
      <c r="H480" s="6">
        <f t="shared" si="71"/>
        <v>0.21290795778145338</v>
      </c>
      <c r="I480" s="6">
        <f t="shared" si="71"/>
        <v>0.14418570517194185</v>
      </c>
      <c r="J480" s="6">
        <f t="shared" si="71"/>
        <v>0.17179777043624561</v>
      </c>
      <c r="K480" s="6">
        <f t="shared" si="71"/>
        <v>0.13073163488797113</v>
      </c>
      <c r="L480" s="6">
        <f t="shared" si="71"/>
        <v>0.67129515628260794</v>
      </c>
      <c r="M480" s="6">
        <f t="shared" si="71"/>
        <v>0.5008929703383237</v>
      </c>
      <c r="N480" s="6">
        <f t="shared" si="71"/>
        <v>0.97856518404946014</v>
      </c>
      <c r="O480" s="6">
        <f t="shared" si="71"/>
        <v>0.33193754950760984</v>
      </c>
      <c r="P480" s="6">
        <f t="shared" si="71"/>
        <v>0.34362709761708576</v>
      </c>
      <c r="Q480" s="6">
        <f t="shared" si="71"/>
        <v>0.13771269048710238</v>
      </c>
      <c r="R480" s="6">
        <f t="shared" si="71"/>
        <v>0.17034223375654348</v>
      </c>
      <c r="S480" s="6">
        <f t="shared" si="71"/>
        <v>0.20303275676048219</v>
      </c>
    </row>
    <row r="481" spans="1:19">
      <c r="A481">
        <v>473</v>
      </c>
      <c r="B481">
        <f t="shared" si="68"/>
        <v>0.71999999999995945</v>
      </c>
      <c r="C481">
        <f t="shared" si="66"/>
        <v>173.75999999999968</v>
      </c>
      <c r="D481" s="10">
        <f>EXP(SUMPRODUCT(LN($F481:$S481),AlturaTRI!$C$24:$P$24)+SUMPRODUCT(LN(1-$F481:$S481),1-AlturaTRI!$C$24:$P$24))</f>
        <v>4.9567771448547219E-7</v>
      </c>
      <c r="E481">
        <f t="shared" si="67"/>
        <v>3.7747133014697111E-4</v>
      </c>
      <c r="F481" s="6">
        <f t="shared" si="71"/>
        <v>0.16713161493315407</v>
      </c>
      <c r="G481" s="6">
        <f t="shared" si="71"/>
        <v>0.15179998811792786</v>
      </c>
      <c r="H481" s="6">
        <f t="shared" si="71"/>
        <v>0.21589462322299902</v>
      </c>
      <c r="I481" s="6">
        <f t="shared" si="71"/>
        <v>0.14596422514411647</v>
      </c>
      <c r="J481" s="6">
        <f t="shared" si="71"/>
        <v>0.17410680349604693</v>
      </c>
      <c r="K481" s="6">
        <f t="shared" si="71"/>
        <v>0.13265982444077146</v>
      </c>
      <c r="L481" s="6">
        <f t="shared" si="71"/>
        <v>0.67628285848591752</v>
      </c>
      <c r="M481" s="6">
        <f t="shared" si="71"/>
        <v>0.50552715076648191</v>
      </c>
      <c r="N481" s="6">
        <f t="shared" si="71"/>
        <v>0.9790559009524783</v>
      </c>
      <c r="O481" s="6">
        <f t="shared" si="71"/>
        <v>0.33705174819558031</v>
      </c>
      <c r="P481" s="6">
        <f t="shared" si="71"/>
        <v>0.34820512117351277</v>
      </c>
      <c r="Q481" s="6">
        <f t="shared" si="71"/>
        <v>0.1408140137647452</v>
      </c>
      <c r="R481" s="6">
        <f t="shared" si="71"/>
        <v>0.17254129158046028</v>
      </c>
      <c r="S481" s="6">
        <f t="shared" si="71"/>
        <v>0.20694949246388947</v>
      </c>
    </row>
    <row r="482" spans="1:19">
      <c r="A482">
        <v>474</v>
      </c>
      <c r="B482">
        <f t="shared" si="68"/>
        <v>0.72999999999995946</v>
      </c>
      <c r="C482">
        <f t="shared" si="66"/>
        <v>173.83999999999966</v>
      </c>
      <c r="D482" s="10">
        <f>EXP(SUMPRODUCT(LN($F482:$S482),AlturaTRI!$C$24:$P$24)+SUMPRODUCT(LN(1-$F482:$S482),1-AlturaTRI!$C$24:$P$24))</f>
        <v>5.5802965538307075E-7</v>
      </c>
      <c r="E482">
        <f t="shared" si="67"/>
        <v>3.747445594908472E-4</v>
      </c>
      <c r="F482" s="6">
        <f t="shared" si="71"/>
        <v>0.16982583777609209</v>
      </c>
      <c r="G482" s="6">
        <f t="shared" si="71"/>
        <v>0.15435965571921173</v>
      </c>
      <c r="H482" s="6">
        <f t="shared" si="71"/>
        <v>0.21891153286233667</v>
      </c>
      <c r="I482" s="6">
        <f t="shared" si="71"/>
        <v>0.1477608953308456</v>
      </c>
      <c r="J482" s="6">
        <f t="shared" si="71"/>
        <v>0.17644025935284041</v>
      </c>
      <c r="K482" s="6">
        <f t="shared" si="71"/>
        <v>0.13461204926883916</v>
      </c>
      <c r="L482" s="6">
        <f t="shared" si="71"/>
        <v>0.68123081660143492</v>
      </c>
      <c r="M482" s="6">
        <f t="shared" si="71"/>
        <v>0.51016038168089639</v>
      </c>
      <c r="N482" s="6">
        <f t="shared" si="71"/>
        <v>0.97953561858909954</v>
      </c>
      <c r="O482" s="6">
        <f t="shared" si="71"/>
        <v>0.34220438040942086</v>
      </c>
      <c r="P482" s="6">
        <f t="shared" si="71"/>
        <v>0.35281135224057841</v>
      </c>
      <c r="Q482" s="6">
        <f t="shared" si="71"/>
        <v>0.14397351819554841</v>
      </c>
      <c r="R482" s="6">
        <f t="shared" si="71"/>
        <v>0.1747627584653049</v>
      </c>
      <c r="S482" s="6">
        <f t="shared" si="71"/>
        <v>0.21092178957646807</v>
      </c>
    </row>
    <row r="483" spans="1:19">
      <c r="A483">
        <v>475</v>
      </c>
      <c r="B483">
        <f t="shared" si="68"/>
        <v>0.73999999999995947</v>
      </c>
      <c r="C483">
        <f t="shared" si="66"/>
        <v>173.91999999999967</v>
      </c>
      <c r="D483" s="10">
        <f>EXP(SUMPRODUCT(LN($F483:$S483),AlturaTRI!$C$24:$P$24)+SUMPRODUCT(LN(1-$F483:$S483),1-AlturaTRI!$C$24:$P$24))</f>
        <v>6.2766724825666626E-7</v>
      </c>
      <c r="E483">
        <f t="shared" si="67"/>
        <v>3.7200028454339323E-4</v>
      </c>
      <c r="F483" s="6">
        <f t="shared" si="71"/>
        <v>0.17255449422257449</v>
      </c>
      <c r="G483" s="6">
        <f t="shared" si="71"/>
        <v>0.15695449794394584</v>
      </c>
      <c r="H483" s="6">
        <f t="shared" si="71"/>
        <v>0.22195866692476485</v>
      </c>
      <c r="I483" s="6">
        <f t="shared" si="71"/>
        <v>0.14957580743777543</v>
      </c>
      <c r="J483" s="6">
        <f t="shared" si="71"/>
        <v>0.17879821867891607</v>
      </c>
      <c r="K483" s="6">
        <f t="shared" si="71"/>
        <v>0.13658847884761854</v>
      </c>
      <c r="L483" s="6">
        <f t="shared" si="71"/>
        <v>0.68613824519964717</v>
      </c>
      <c r="M483" s="6">
        <f t="shared" si="71"/>
        <v>0.51479186764253126</v>
      </c>
      <c r="N483" s="6">
        <f t="shared" si="71"/>
        <v>0.98000457285767195</v>
      </c>
      <c r="O483" s="6">
        <f t="shared" si="71"/>
        <v>0.34739450607415906</v>
      </c>
      <c r="P483" s="6">
        <f t="shared" si="71"/>
        <v>0.35744510081269476</v>
      </c>
      <c r="Q483" s="6">
        <f t="shared" si="71"/>
        <v>0.14719176903759468</v>
      </c>
      <c r="R483" s="6">
        <f t="shared" si="71"/>
        <v>0.17700670841768537</v>
      </c>
      <c r="S483" s="6">
        <f t="shared" si="71"/>
        <v>0.21494966711066418</v>
      </c>
    </row>
    <row r="484" spans="1:19">
      <c r="A484">
        <v>476</v>
      </c>
      <c r="B484">
        <f t="shared" si="68"/>
        <v>0.74999999999995948</v>
      </c>
      <c r="C484">
        <f t="shared" si="66"/>
        <v>173.99999999999969</v>
      </c>
      <c r="D484" s="10">
        <f>EXP(SUMPRODUCT(LN($F484:$S484),AlturaTRI!$C$24:$P$24)+SUMPRODUCT(LN(1-$F484:$S484),1-AlturaTRI!$C$24:$P$24))</f>
        <v>7.0536385094387475E-7</v>
      </c>
      <c r="E484">
        <f t="shared" si="67"/>
        <v>3.6923918030749435E-4</v>
      </c>
      <c r="F484" s="6">
        <f t="shared" si="71"/>
        <v>0.17531773431962128</v>
      </c>
      <c r="G484" s="6">
        <f t="shared" si="71"/>
        <v>0.15958472863494588</v>
      </c>
      <c r="H484" s="6">
        <f t="shared" si="71"/>
        <v>0.22503599563941967</v>
      </c>
      <c r="I484" s="6">
        <f t="shared" si="71"/>
        <v>0.15140905125313223</v>
      </c>
      <c r="J484" s="6">
        <f t="shared" si="71"/>
        <v>0.18118075739760958</v>
      </c>
      <c r="K484" s="6">
        <f t="shared" si="71"/>
        <v>0.138589279913748</v>
      </c>
      <c r="L484" s="6">
        <f t="shared" si="71"/>
        <v>0.69100439236025124</v>
      </c>
      <c r="M484" s="6">
        <f t="shared" si="71"/>
        <v>0.51942081441066734</v>
      </c>
      <c r="N484" s="6">
        <f t="shared" si="71"/>
        <v>0.98046299508046386</v>
      </c>
      <c r="O484" s="6">
        <f t="shared" si="71"/>
        <v>0.35262115145571571</v>
      </c>
      <c r="P484" s="6">
        <f t="shared" si="71"/>
        <v>0.36210565728480482</v>
      </c>
      <c r="Q484" s="6">
        <f t="shared" si="71"/>
        <v>0.15046931270899955</v>
      </c>
      <c r="R484" s="6">
        <f t="shared" si="71"/>
        <v>0.17927321150709138</v>
      </c>
      <c r="S484" s="6">
        <f t="shared" si="71"/>
        <v>0.21903311206478621</v>
      </c>
    </row>
    <row r="485" spans="1:19">
      <c r="A485">
        <v>477</v>
      </c>
      <c r="B485">
        <f t="shared" si="68"/>
        <v>0.75999999999995949</v>
      </c>
      <c r="C485">
        <f t="shared" si="66"/>
        <v>174.07999999999967</v>
      </c>
      <c r="D485" s="10">
        <f>EXP(SUMPRODUCT(LN($F485:$S485),AlturaTRI!$C$24:$P$24)+SUMPRODUCT(LN(1-$F485:$S485),1-AlturaTRI!$C$24:$P$24))</f>
        <v>7.9196452579645784E-7</v>
      </c>
      <c r="E485">
        <f t="shared" si="67"/>
        <v>3.6646192183943362E-4</v>
      </c>
      <c r="F485" s="6">
        <f t="shared" si="71"/>
        <v>0.17811569898911817</v>
      </c>
      <c r="G485" s="6">
        <f t="shared" si="71"/>
        <v>0.16225055352501919</v>
      </c>
      <c r="H485" s="6">
        <f t="shared" si="71"/>
        <v>0.2281434790550565</v>
      </c>
      <c r="I485" s="6">
        <f t="shared" si="71"/>
        <v>0.15326071458060145</v>
      </c>
      <c r="J485" s="6">
        <f t="shared" si="71"/>
        <v>0.1835879465517487</v>
      </c>
      <c r="K485" s="6">
        <f t="shared" si="71"/>
        <v>0.14061461632642527</v>
      </c>
      <c r="L485" s="6">
        <f t="shared" si="71"/>
        <v>0.69582853983418491</v>
      </c>
      <c r="M485" s="6">
        <f t="shared" si="71"/>
        <v>0.52404642948712454</v>
      </c>
      <c r="N485" s="6">
        <f t="shared" si="71"/>
        <v>0.9809111120701629</v>
      </c>
      <c r="O485" s="6">
        <f t="shared" si="71"/>
        <v>0.35788330966263654</v>
      </c>
      <c r="P485" s="6">
        <f t="shared" si="71"/>
        <v>0.36679229278106001</v>
      </c>
      <c r="Q485" s="6">
        <f t="shared" si="71"/>
        <v>0.15380667552634059</v>
      </c>
      <c r="R485" s="6">
        <f t="shared" si="71"/>
        <v>0.18156233375928696</v>
      </c>
      <c r="S485" s="6">
        <f t="shared" si="71"/>
        <v>0.2231720785401175</v>
      </c>
    </row>
    <row r="486" spans="1:19">
      <c r="A486">
        <v>478</v>
      </c>
      <c r="B486">
        <f t="shared" si="68"/>
        <v>0.76999999999995949</v>
      </c>
      <c r="C486">
        <f t="shared" si="66"/>
        <v>174.15999999999968</v>
      </c>
      <c r="D486" s="10">
        <f>EXP(SUMPRODUCT(LN($F486:$S486),AlturaTRI!$C$24:$P$24)+SUMPRODUCT(LN(1-$F486:$S486),1-AlturaTRI!$C$24:$P$24))</f>
        <v>8.8839137033765864E-7</v>
      </c>
      <c r="E486">
        <f t="shared" si="67"/>
        <v>3.6366918397949646E-4</v>
      </c>
      <c r="F486" s="6">
        <f t="shared" si="71"/>
        <v>0.18094851971295781</v>
      </c>
      <c r="G486" s="6">
        <f t="shared" si="71"/>
        <v>0.1649521698905464</v>
      </c>
      <c r="H486" s="6">
        <f t="shared" si="71"/>
        <v>0.23128106685993607</v>
      </c>
      <c r="I486" s="6">
        <f t="shared" si="71"/>
        <v>0.1551308831715833</v>
      </c>
      <c r="J486" s="6">
        <f t="shared" si="71"/>
        <v>0.18601985217201933</v>
      </c>
      <c r="K486" s="6">
        <f t="shared" si="71"/>
        <v>0.14266464892666572</v>
      </c>
      <c r="L486" s="6">
        <f t="shared" si="71"/>
        <v>0.70061000315341726</v>
      </c>
      <c r="M486" s="6">
        <f t="shared" si="71"/>
        <v>0.52866792265794427</v>
      </c>
      <c r="N486" s="6">
        <f t="shared" si="71"/>
        <v>0.98134914619650071</v>
      </c>
      <c r="O486" s="6">
        <f t="shared" si="71"/>
        <v>0.36317994120781977</v>
      </c>
      <c r="P486" s="6">
        <f t="shared" si="71"/>
        <v>0.37150425951138688</v>
      </c>
      <c r="Q486" s="6">
        <f t="shared" si="71"/>
        <v>0.15720436242029742</v>
      </c>
      <c r="R486" s="6">
        <f t="shared" si="71"/>
        <v>0.18387413704957289</v>
      </c>
      <c r="S486" s="6">
        <f t="shared" si="71"/>
        <v>0.22736648687892691</v>
      </c>
    </row>
    <row r="487" spans="1:19">
      <c r="A487">
        <v>479</v>
      </c>
      <c r="B487">
        <f t="shared" si="68"/>
        <v>0.7799999999999595</v>
      </c>
      <c r="C487">
        <f t="shared" si="66"/>
        <v>174.23999999999967</v>
      </c>
      <c r="D487" s="10">
        <f>EXP(SUMPRODUCT(LN($F487:$S487),AlturaTRI!$C$24:$P$24)+SUMPRODUCT(LN(1-$F487:$S487),1-AlturaTRI!$C$24:$P$24))</f>
        <v>9.9564908317095783E-7</v>
      </c>
      <c r="E487">
        <f t="shared" si="67"/>
        <v>3.6086164108469594E-4</v>
      </c>
      <c r="F487" s="6">
        <f t="shared" si="71"/>
        <v>0.18381631821747454</v>
      </c>
      <c r="G487" s="6">
        <f t="shared" si="71"/>
        <v>0.16768976620197645</v>
      </c>
      <c r="H487" s="6">
        <f t="shared" si="71"/>
        <v>0.23444869820613923</v>
      </c>
      <c r="I487" s="6">
        <f t="shared" si="71"/>
        <v>0.15701964065685048</v>
      </c>
      <c r="J487" s="6">
        <f t="shared" si="71"/>
        <v>0.18847653514536963</v>
      </c>
      <c r="K487" s="6">
        <f t="shared" si="71"/>
        <v>0.14473953539451614</v>
      </c>
      <c r="L487" s="6">
        <f t="shared" si="71"/>
        <v>0.70534813168951793</v>
      </c>
      <c r="M487" s="6">
        <f t="shared" si="71"/>
        <v>0.53328450653174686</v>
      </c>
      <c r="N487" s="6">
        <f t="shared" si="71"/>
        <v>0.98177731545293567</v>
      </c>
      <c r="O487" s="6">
        <f t="shared" si="71"/>
        <v>0.36850997463019308</v>
      </c>
      <c r="P487" s="6">
        <f t="shared" si="71"/>
        <v>0.37624079115579018</v>
      </c>
      <c r="Q487" s="6">
        <f t="shared" si="71"/>
        <v>0.16066285563022631</v>
      </c>
      <c r="R487" s="6">
        <f t="shared" si="71"/>
        <v>0.18620867899600521</v>
      </c>
      <c r="S487" s="6">
        <f t="shared" si="71"/>
        <v>0.23161622282602776</v>
      </c>
    </row>
    <row r="488" spans="1:19">
      <c r="A488">
        <v>480</v>
      </c>
      <c r="B488">
        <f t="shared" si="68"/>
        <v>0.78999999999995951</v>
      </c>
      <c r="C488">
        <f t="shared" si="66"/>
        <v>174.31999999999968</v>
      </c>
      <c r="D488" s="10">
        <f>EXP(SUMPRODUCT(LN($F488:$S488),AlturaTRI!$C$24:$P$24)+SUMPRODUCT(LN(1-$F488:$S488),1-AlturaTRI!$C$24:$P$24))</f>
        <v>1.1148307552948272E-6</v>
      </c>
      <c r="E488">
        <f t="shared" si="67"/>
        <v>3.5803996676376148E-4</v>
      </c>
      <c r="F488" s="6">
        <f t="shared" si="71"/>
        <v>0.18671920615755644</v>
      </c>
      <c r="G488" s="6">
        <f t="shared" si="71"/>
        <v>0.17046352177158342</v>
      </c>
      <c r="H488" s="6">
        <f t="shared" si="71"/>
        <v>0.23764630153863761</v>
      </c>
      <c r="I488" s="6">
        <f t="shared" si="71"/>
        <v>0.1589270684776416</v>
      </c>
      <c r="J488" s="6">
        <f t="shared" si="71"/>
        <v>0.19095805108357347</v>
      </c>
      <c r="K488" s="6">
        <f t="shared" si="71"/>
        <v>0.14683943010428449</v>
      </c>
      <c r="L488" s="6">
        <f t="shared" si="71"/>
        <v>0.71004230866213369</v>
      </c>
      <c r="M488" s="6">
        <f t="shared" si="71"/>
        <v>0.53789539707398837</v>
      </c>
      <c r="N488" s="6">
        <f t="shared" si="71"/>
        <v>0.98219583352332462</v>
      </c>
      <c r="O488" s="6">
        <f t="shared" si="71"/>
        <v>0.37387230717611919</v>
      </c>
      <c r="P488" s="6">
        <f t="shared" si="71"/>
        <v>0.3810011032761712</v>
      </c>
      <c r="Q488" s="6">
        <f t="shared" si="71"/>
        <v>0.16418261337955575</v>
      </c>
      <c r="R488" s="6">
        <f t="shared" si="71"/>
        <v>0.18856601285265726</v>
      </c>
      <c r="S488" s="6">
        <f t="shared" si="71"/>
        <v>0.23592113671658152</v>
      </c>
    </row>
    <row r="489" spans="1:19">
      <c r="A489">
        <v>481</v>
      </c>
      <c r="B489">
        <f t="shared" si="68"/>
        <v>0.79999999999995952</v>
      </c>
      <c r="C489">
        <f t="shared" si="66"/>
        <v>174.39999999999966</v>
      </c>
      <c r="D489" s="10">
        <f>EXP(SUMPRODUCT(LN($F489:$S489),AlturaTRI!$C$24:$P$24)+SUMPRODUCT(LN(1-$F489:$S489),1-AlturaTRI!$C$24:$P$24))</f>
        <v>1.2471238737026178E-6</v>
      </c>
      <c r="E489">
        <f t="shared" si="67"/>
        <v>3.5520483361453403E-4</v>
      </c>
      <c r="F489" s="6">
        <f t="shared" ref="F489:S498" si="72">1/(1+EXP(-1.7*F$2*($B489-F$3)))</f>
        <v>0.18965728480083302</v>
      </c>
      <c r="G489" s="6">
        <f t="shared" si="72"/>
        <v>0.1732736063988545</v>
      </c>
      <c r="H489" s="6">
        <f t="shared" si="72"/>
        <v>0.24087379442945048</v>
      </c>
      <c r="I489" s="6">
        <f t="shared" si="72"/>
        <v>0.16085324581621879</v>
      </c>
      <c r="J489" s="6">
        <f t="shared" si="72"/>
        <v>0.19346445019207856</v>
      </c>
      <c r="K489" s="6">
        <f t="shared" si="72"/>
        <v>0.14896448397785722</v>
      </c>
      <c r="L489" s="6">
        <f t="shared" si="72"/>
        <v>0.71469195109860417</v>
      </c>
      <c r="M489" s="6">
        <f t="shared" si="72"/>
        <v>0.54249981413634951</v>
      </c>
      <c r="N489" s="6">
        <f t="shared" si="72"/>
        <v>0.98260490984852966</v>
      </c>
      <c r="O489" s="6">
        <f t="shared" si="72"/>
        <v>0.37926580554012695</v>
      </c>
      <c r="P489" s="6">
        <f t="shared" si="72"/>
        <v>0.38578439375537504</v>
      </c>
      <c r="Q489" s="6">
        <f t="shared" si="72"/>
        <v>0.16776406853405429</v>
      </c>
      <c r="R489" s="6">
        <f t="shared" si="72"/>
        <v>0.19094618740301791</v>
      </c>
      <c r="S489" s="6">
        <f t="shared" si="72"/>
        <v>0.24028104269288544</v>
      </c>
    </row>
    <row r="490" spans="1:19">
      <c r="A490">
        <v>482</v>
      </c>
      <c r="B490">
        <f t="shared" si="68"/>
        <v>0.80999999999995953</v>
      </c>
      <c r="C490">
        <f t="shared" si="66"/>
        <v>174.47999999999968</v>
      </c>
      <c r="D490" s="10">
        <f>EXP(SUMPRODUCT(LN($F490:$S490),AlturaTRI!$C$24:$P$24)+SUMPRODUCT(LN(1-$F490:$S490),1-AlturaTRI!$C$24:$P$24))</f>
        <v>1.3938165205667505E-6</v>
      </c>
      <c r="E490">
        <f t="shared" si="67"/>
        <v>3.523569129639042E-4</v>
      </c>
      <c r="F490" s="6">
        <f t="shared" si="72"/>
        <v>0.1926306447123533</v>
      </c>
      <c r="G490" s="6">
        <f t="shared" si="72"/>
        <v>0.17612018001389607</v>
      </c>
      <c r="H490" s="6">
        <f t="shared" si="72"/>
        <v>0.2441310834172187</v>
      </c>
      <c r="I490" s="6">
        <f t="shared" si="72"/>
        <v>0.16279824952592672</v>
      </c>
      <c r="J490" s="6">
        <f t="shared" si="72"/>
        <v>0.1959957771392683</v>
      </c>
      <c r="K490" s="6">
        <f t="shared" si="72"/>
        <v>0.15111484433617561</v>
      </c>
      <c r="L490" s="6">
        <f t="shared" si="72"/>
        <v>0.71929650974604431</v>
      </c>
      <c r="M490" s="6">
        <f t="shared" si="72"/>
        <v>0.54709698198050061</v>
      </c>
      <c r="N490" s="6">
        <f t="shared" si="72"/>
        <v>0.98300474969289675</v>
      </c>
      <c r="O490" s="6">
        <f t="shared" si="72"/>
        <v>0.38468930666438778</v>
      </c>
      <c r="P490" s="6">
        <f t="shared" si="72"/>
        <v>0.39058984326311502</v>
      </c>
      <c r="Q490" s="6">
        <f t="shared" si="72"/>
        <v>0.17140762724518854</v>
      </c>
      <c r="R490" s="6">
        <f t="shared" si="72"/>
        <v>0.19334924685361807</v>
      </c>
      <c r="S490" s="6">
        <f t="shared" si="72"/>
        <v>0.24469571795291112</v>
      </c>
    </row>
    <row r="491" spans="1:19">
      <c r="A491">
        <v>483</v>
      </c>
      <c r="B491">
        <f t="shared" si="68"/>
        <v>0.81999999999995954</v>
      </c>
      <c r="C491">
        <f t="shared" si="66"/>
        <v>174.55999999999969</v>
      </c>
      <c r="D491" s="10">
        <f>EXP(SUMPRODUCT(LN($F491:$S491),AlturaTRI!$C$24:$P$24)+SUMPRODUCT(LN(1-$F491:$S491),1-AlturaTRI!$C$24:$P$24))</f>
        <v>1.5563037474235942E-6</v>
      </c>
      <c r="E491">
        <f t="shared" si="67"/>
        <v>3.4949687461042952E-4</v>
      </c>
      <c r="F491" s="6">
        <f t="shared" si="72"/>
        <v>0.19563936544018359</v>
      </c>
      <c r="G491" s="6">
        <f t="shared" si="72"/>
        <v>0.17900339231926665</v>
      </c>
      <c r="H491" s="6">
        <f t="shared" si="72"/>
        <v>0.24741806385253018</v>
      </c>
      <c r="I491" s="6">
        <f t="shared" si="72"/>
        <v>0.1647621540607844</v>
      </c>
      <c r="J491" s="6">
        <f t="shared" si="72"/>
        <v>0.19855207092627086</v>
      </c>
      <c r="K491" s="6">
        <f t="shared" si="72"/>
        <v>0.15329065474895126</v>
      </c>
      <c r="L491" s="6">
        <f t="shared" si="72"/>
        <v>0.72385546893730934</v>
      </c>
      <c r="M491" s="6">
        <f t="shared" si="72"/>
        <v>0.55168612979550469</v>
      </c>
      <c r="N491" s="6">
        <f t="shared" si="72"/>
        <v>0.98339555421055602</v>
      </c>
      <c r="O491" s="6">
        <f t="shared" si="72"/>
        <v>0.39014161859616736</v>
      </c>
      <c r="P491" s="6">
        <f t="shared" si="72"/>
        <v>0.39541661574835274</v>
      </c>
      <c r="Q491" s="6">
        <f t="shared" si="72"/>
        <v>0.17511366758096031</v>
      </c>
      <c r="R491" s="6">
        <f t="shared" si="72"/>
        <v>0.1957752307279835</v>
      </c>
      <c r="S491" s="6">
        <f t="shared" si="72"/>
        <v>0.24916490203338676</v>
      </c>
    </row>
    <row r="492" spans="1:19">
      <c r="A492">
        <v>484</v>
      </c>
      <c r="B492">
        <f t="shared" si="68"/>
        <v>0.82999999999995955</v>
      </c>
      <c r="C492">
        <f t="shared" si="66"/>
        <v>174.63999999999967</v>
      </c>
      <c r="D492" s="10">
        <f>EXP(SUMPRODUCT(LN($F492:$S492),AlturaTRI!$C$24:$P$24)+SUMPRODUCT(LN(1-$F492:$S492),1-AlturaTRI!$C$24:$P$24))</f>
        <v>1.7360940995947642E-6</v>
      </c>
      <c r="E492">
        <f t="shared" si="67"/>
        <v>3.4662538656976414E-4</v>
      </c>
      <c r="F492" s="6">
        <f t="shared" si="72"/>
        <v>0.1986835152023696</v>
      </c>
      <c r="G492" s="6">
        <f t="shared" si="72"/>
        <v>0.18192338243066303</v>
      </c>
      <c r="H492" s="6">
        <f t="shared" si="72"/>
        <v>0.25073461974932959</v>
      </c>
      <c r="I492" s="6">
        <f t="shared" si="72"/>
        <v>0.16674503140464841</v>
      </c>
      <c r="J492" s="6">
        <f t="shared" si="72"/>
        <v>0.20113336475745031</v>
      </c>
      <c r="K492" s="6">
        <f t="shared" si="72"/>
        <v>0.15549205488270296</v>
      </c>
      <c r="L492" s="6">
        <f t="shared" si="72"/>
        <v>0.72836834641233694</v>
      </c>
      <c r="M492" s="6">
        <f t="shared" si="72"/>
        <v>0.55626649220813262</v>
      </c>
      <c r="N492" s="6">
        <f t="shared" si="72"/>
        <v>0.98377752051149359</v>
      </c>
      <c r="O492" s="6">
        <f t="shared" si="72"/>
        <v>0.395621521402303</v>
      </c>
      <c r="P492" s="6">
        <f t="shared" si="72"/>
        <v>0.40026385895764666</v>
      </c>
      <c r="Q492" s="6">
        <f t="shared" si="72"/>
        <v>0.17888253814678098</v>
      </c>
      <c r="R492" s="6">
        <f t="shared" si="72"/>
        <v>0.19822417376101176</v>
      </c>
      <c r="S492" s="6">
        <f t="shared" si="72"/>
        <v>0.25368829613022703</v>
      </c>
    </row>
    <row r="493" spans="1:19">
      <c r="A493">
        <v>485</v>
      </c>
      <c r="B493">
        <f t="shared" si="68"/>
        <v>0.83999999999995956</v>
      </c>
      <c r="C493">
        <f t="shared" si="66"/>
        <v>174.71999999999969</v>
      </c>
      <c r="D493" s="10">
        <f>EXP(SUMPRODUCT(LN($F493:$S493),AlturaTRI!$C$24:$P$24)+SUMPRODUCT(LN(1-$F493:$S493),1-AlturaTRI!$C$24:$P$24))</f>
        <v>1.9348162616119035E-6</v>
      </c>
      <c r="E493">
        <f t="shared" si="67"/>
        <v>3.4374311482302916E-4</v>
      </c>
      <c r="F493" s="6">
        <f t="shared" si="72"/>
        <v>0.2017631505757215</v>
      </c>
      <c r="G493" s="6">
        <f t="shared" si="72"/>
        <v>0.18488027851690772</v>
      </c>
      <c r="H493" s="6">
        <f t="shared" si="72"/>
        <v>0.25408062364274847</v>
      </c>
      <c r="I493" s="6">
        <f t="shared" si="72"/>
        <v>0.16874695099998452</v>
      </c>
      <c r="J493" s="6">
        <f t="shared" si="72"/>
        <v>0.20373968591172043</v>
      </c>
      <c r="K493" s="6">
        <f t="shared" si="72"/>
        <v>0.15771918034720639</v>
      </c>
      <c r="L493" s="6">
        <f t="shared" si="72"/>
        <v>0.73283469309643667</v>
      </c>
      <c r="M493" s="6">
        <f t="shared" si="72"/>
        <v>0.56083730978538193</v>
      </c>
      <c r="N493" s="6">
        <f t="shared" si="72"/>
        <v>0.98415084172734335</v>
      </c>
      <c r="O493" s="6">
        <f t="shared" si="72"/>
        <v>0.40112776813956846</v>
      </c>
      <c r="P493" s="6">
        <f t="shared" si="72"/>
        <v>0.40513070497891618</v>
      </c>
      <c r="Q493" s="6">
        <f t="shared" si="72"/>
        <v>0.18271455669911352</v>
      </c>
      <c r="R493" s="6">
        <f t="shared" si="72"/>
        <v>0.20069610579387559</v>
      </c>
      <c r="S493" s="6">
        <f t="shared" si="72"/>
        <v>0.2582655624591188</v>
      </c>
    </row>
    <row r="494" spans="1:19">
      <c r="A494">
        <v>486</v>
      </c>
      <c r="B494">
        <f t="shared" si="68"/>
        <v>0.84999999999995957</v>
      </c>
      <c r="C494">
        <f t="shared" si="66"/>
        <v>174.79999999999967</v>
      </c>
      <c r="D494" s="10">
        <f>EXP(SUMPRODUCT(LN($F494:$S494),AlturaTRI!$C$24:$P$24)+SUMPRODUCT(LN(1-$F494:$S494),1-AlturaTRI!$C$24:$P$24))</f>
        <v>2.154225789671185E-6</v>
      </c>
      <c r="E494">
        <f t="shared" si="67"/>
        <v>3.4085072306825172E-4</v>
      </c>
      <c r="F494" s="6">
        <f t="shared" si="72"/>
        <v>0.20487831618689539</v>
      </c>
      <c r="G494" s="6">
        <f t="shared" si="72"/>
        <v>0.18787419743970282</v>
      </c>
      <c r="H494" s="6">
        <f t="shared" si="72"/>
        <v>0.25745593645368781</v>
      </c>
      <c r="I494" s="6">
        <f t="shared" si="72"/>
        <v>0.17076797967628762</v>
      </c>
      <c r="J494" s="6">
        <f t="shared" si="72"/>
        <v>0.20637105561482433</v>
      </c>
      <c r="K494" s="6">
        <f t="shared" si="72"/>
        <v>0.15997216254044791</v>
      </c>
      <c r="L494" s="6">
        <f t="shared" si="72"/>
        <v>0.73725409283715548</v>
      </c>
      <c r="M494" s="6">
        <f t="shared" si="72"/>
        <v>0.56539782952851148</v>
      </c>
      <c r="N494" s="6">
        <f t="shared" si="72"/>
        <v>0.98451570707686087</v>
      </c>
      <c r="O494" s="6">
        <f t="shared" si="72"/>
        <v>0.40665908587960492</v>
      </c>
      <c r="P494" s="6">
        <f t="shared" si="72"/>
        <v>0.41001627081000014</v>
      </c>
      <c r="Q494" s="6">
        <f t="shared" si="72"/>
        <v>0.18661000875478181</v>
      </c>
      <c r="R494" s="6">
        <f t="shared" si="72"/>
        <v>0.20319105166955673</v>
      </c>
      <c r="S494" s="6">
        <f t="shared" si="72"/>
        <v>0.26289632365906307</v>
      </c>
    </row>
    <row r="495" spans="1:19">
      <c r="A495">
        <v>487</v>
      </c>
      <c r="B495">
        <f t="shared" si="68"/>
        <v>0.85999999999995957</v>
      </c>
      <c r="C495">
        <f t="shared" si="66"/>
        <v>174.87999999999968</v>
      </c>
      <c r="D495" s="10">
        <f>EXP(SUMPRODUCT(LN($F495:$S495),AlturaTRI!$C$24:$P$24)+SUMPRODUCT(LN(1-$F495:$S495),1-AlturaTRI!$C$24:$P$24))</f>
        <v>2.3962118921501815E-6</v>
      </c>
      <c r="E495">
        <f t="shared" si="67"/>
        <v>3.3794887247499408E-4</v>
      </c>
      <c r="F495" s="6">
        <f t="shared" si="72"/>
        <v>0.20802904440625711</v>
      </c>
      <c r="G495" s="6">
        <f t="shared" si="72"/>
        <v>0.19090524439363707</v>
      </c>
      <c r="H495" s="6">
        <f t="shared" si="72"/>
        <v>0.26086040736048605</v>
      </c>
      <c r="I495" s="6">
        <f t="shared" si="72"/>
        <v>0.1728081815781897</v>
      </c>
      <c r="J495" s="6">
        <f t="shared" si="72"/>
        <v>0.20902748891272524</v>
      </c>
      <c r="K495" s="6">
        <f t="shared" si="72"/>
        <v>0.16225112849218484</v>
      </c>
      <c r="L495" s="6">
        <f t="shared" si="72"/>
        <v>0.74162616210141385</v>
      </c>
      <c r="M495" s="6">
        <f t="shared" si="72"/>
        <v>0.56994730535792626</v>
      </c>
      <c r="N495" s="6">
        <f t="shared" si="72"/>
        <v>0.98487230193103192</v>
      </c>
      <c r="O495" s="6">
        <f t="shared" si="72"/>
        <v>0.4122141767869133</v>
      </c>
      <c r="P495" s="6">
        <f t="shared" si="72"/>
        <v>0.41491965895132416</v>
      </c>
      <c r="Q495" s="6">
        <f t="shared" si="72"/>
        <v>0.1905691461990173</v>
      </c>
      <c r="R495" s="6">
        <f t="shared" si="72"/>
        <v>0.20570903112911579</v>
      </c>
      <c r="S495" s="6">
        <f t="shared" si="72"/>
        <v>0.26758016224165443</v>
      </c>
    </row>
    <row r="496" spans="1:19">
      <c r="A496">
        <v>488</v>
      </c>
      <c r="B496">
        <f t="shared" si="68"/>
        <v>0.86999999999995958</v>
      </c>
      <c r="C496">
        <f t="shared" si="66"/>
        <v>174.95999999999967</v>
      </c>
      <c r="D496" s="10">
        <f>EXP(SUMPRODUCT(LN($F496:$S496),AlturaTRI!$C$24:$P$24)+SUMPRODUCT(LN(1-$F496:$S496),1-AlturaTRI!$C$24:$P$24))</f>
        <v>2.6628042140022467E-6</v>
      </c>
      <c r="E496">
        <f t="shared" si="67"/>
        <v>3.3503822144229485E-4</v>
      </c>
      <c r="F496" s="6">
        <f t="shared" si="72"/>
        <v>0.21121535504502842</v>
      </c>
      <c r="G496" s="6">
        <f t="shared" si="72"/>
        <v>0.19397351254694975</v>
      </c>
      <c r="H496" s="6">
        <f t="shared" si="72"/>
        <v>0.26429387367800461</v>
      </c>
      <c r="I496" s="6">
        <f t="shared" si="72"/>
        <v>0.17486761809330062</v>
      </c>
      <c r="J496" s="6">
        <f t="shared" si="72"/>
        <v>0.21170899454625849</v>
      </c>
      <c r="K496" s="6">
        <f t="shared" si="72"/>
        <v>0.16455620070621574</v>
      </c>
      <c r="L496" s="6">
        <f t="shared" si="72"/>
        <v>0.74595054963464502</v>
      </c>
      <c r="M496" s="6">
        <f t="shared" si="72"/>
        <v>0.57448499858826285</v>
      </c>
      <c r="N496" s="6">
        <f t="shared" si="72"/>
        <v>0.98522080787778099</v>
      </c>
      <c r="O496" s="6">
        <f t="shared" si="72"/>
        <v>0.41779171924822306</v>
      </c>
      <c r="P496" s="6">
        <f t="shared" si="72"/>
        <v>0.41983995802192792</v>
      </c>
      <c r="Q496" s="6">
        <f t="shared" si="72"/>
        <v>0.19459218589548022</v>
      </c>
      <c r="R496" s="6">
        <f t="shared" si="72"/>
        <v>0.20825005870880814</v>
      </c>
      <c r="S496" s="6">
        <f t="shared" si="72"/>
        <v>0.27231662008885071</v>
      </c>
    </row>
    <row r="497" spans="1:19">
      <c r="A497">
        <v>489</v>
      </c>
      <c r="B497">
        <f t="shared" si="68"/>
        <v>0.87999999999995959</v>
      </c>
      <c r="C497">
        <f t="shared" si="66"/>
        <v>175.03999999999968</v>
      </c>
      <c r="D497" s="10">
        <f>EXP(SUMPRODUCT(LN($F497:$S497),AlturaTRI!$C$24:$P$24)+SUMPRODUCT(LN(1-$F497:$S497),1-AlturaTRI!$C$24:$P$24))</f>
        <v>2.9561795754339145E-6</v>
      </c>
      <c r="E497">
        <f t="shared" si="67"/>
        <v>3.3211942536003812E-4</v>
      </c>
      <c r="F497" s="6">
        <f t="shared" si="72"/>
        <v>0.21443725505622779</v>
      </c>
      <c r="G497" s="6">
        <f t="shared" si="72"/>
        <v>0.19707908268357496</v>
      </c>
      <c r="H497" s="6">
        <f t="shared" si="72"/>
        <v>0.26775616074445602</v>
      </c>
      <c r="I497" s="6">
        <f t="shared" si="72"/>
        <v>0.17694634777982282</v>
      </c>
      <c r="J497" s="6">
        <f t="shared" si="72"/>
        <v>0.21441557482719673</v>
      </c>
      <c r="K497" s="6">
        <f t="shared" si="72"/>
        <v>0.16688749700147185</v>
      </c>
      <c r="L497" s="6">
        <f t="shared" si="72"/>
        <v>0.75022693608371938</v>
      </c>
      <c r="M497" s="6">
        <f t="shared" si="72"/>
        <v>0.57901017839305668</v>
      </c>
      <c r="N497" s="6">
        <f t="shared" si="72"/>
        <v>0.98556140278624227</v>
      </c>
      <c r="O497" s="6">
        <f t="shared" si="72"/>
        <v>0.42339036905137367</v>
      </c>
      <c r="P497" s="6">
        <f t="shared" si="72"/>
        <v>0.42477624339803755</v>
      </c>
      <c r="Q497" s="6">
        <f t="shared" si="72"/>
        <v>0.19867930830165534</v>
      </c>
      <c r="R497" s="6">
        <f t="shared" si="72"/>
        <v>0.21081414363815582</v>
      </c>
      <c r="S497" s="6">
        <f t="shared" si="72"/>
        <v>0.27710519800194344</v>
      </c>
    </row>
    <row r="498" spans="1:19">
      <c r="A498">
        <v>490</v>
      </c>
      <c r="B498">
        <f t="shared" si="68"/>
        <v>0.8899999999999596</v>
      </c>
      <c r="C498">
        <f t="shared" si="66"/>
        <v>175.11999999999966</v>
      </c>
      <c r="D498" s="10">
        <f>EXP(SUMPRODUCT(LN($F498:$S498),AlturaTRI!$C$24:$P$24)+SUMPRODUCT(LN(1-$F498:$S498),1-AlturaTRI!$C$24:$P$24))</f>
        <v>3.2786686097101528E-6</v>
      </c>
      <c r="E498">
        <f t="shared" si="67"/>
        <v>3.2919313637386324E-4</v>
      </c>
      <c r="F498" s="6">
        <f t="shared" si="72"/>
        <v>0.21769473823992891</v>
      </c>
      <c r="G498" s="6">
        <f t="shared" si="72"/>
        <v>0.20022202284700752</v>
      </c>
      <c r="H498" s="6">
        <f t="shared" si="72"/>
        <v>0.27124708181630169</v>
      </c>
      <c r="I498" s="6">
        <f t="shared" si="72"/>
        <v>0.17904442629398812</v>
      </c>
      <c r="J498" s="6">
        <f t="shared" si="72"/>
        <v>0.21714722551588372</v>
      </c>
      <c r="K498" s="6">
        <f t="shared" si="72"/>
        <v>0.16924513035204547</v>
      </c>
      <c r="L498" s="6">
        <f t="shared" si="72"/>
        <v>0.75445503358547039</v>
      </c>
      <c r="M498" s="6">
        <f t="shared" si="72"/>
        <v>0.58352212225839373</v>
      </c>
      <c r="N498" s="6">
        <f t="shared" si="72"/>
        <v>0.98589426087055876</v>
      </c>
      <c r="O498" s="6">
        <f t="shared" si="72"/>
        <v>0.42900876061167492</v>
      </c>
      <c r="P498" s="6">
        <f t="shared" si="72"/>
        <v>0.42972757787330962</v>
      </c>
      <c r="Q498" s="6">
        <f t="shared" si="72"/>
        <v>0.20283065609318202</v>
      </c>
      <c r="R498" s="6">
        <f t="shared" si="72"/>
        <v>0.2134012897390889</v>
      </c>
      <c r="S498" s="6">
        <f t="shared" si="72"/>
        <v>0.28194535530438353</v>
      </c>
    </row>
    <row r="499" spans="1:19">
      <c r="A499">
        <v>491</v>
      </c>
      <c r="B499">
        <f t="shared" si="68"/>
        <v>0.89999999999995961</v>
      </c>
      <c r="C499">
        <f t="shared" si="66"/>
        <v>175.19999999999968</v>
      </c>
      <c r="D499" s="10">
        <f>EXP(SUMPRODUCT(LN($F499:$S499),AlturaTRI!$C$24:$P$24)+SUMPRODUCT(LN(1-$F499:$S499),1-AlturaTRI!$C$24:$P$24))</f>
        <v>3.6327622392681585E-6</v>
      </c>
      <c r="E499">
        <f t="shared" si="67"/>
        <v>3.262600031537265E-4</v>
      </c>
      <c r="F499" s="6">
        <f t="shared" ref="F499:S508" si="73">1/(1+EXP(-1.7*F$2*($B499-F$3)))</f>
        <v>0.22098778495337229</v>
      </c>
      <c r="G499" s="6">
        <f t="shared" si="73"/>
        <v>0.20340238798654944</v>
      </c>
      <c r="H499" s="6">
        <f t="shared" si="73"/>
        <v>0.27476643797153788</v>
      </c>
      <c r="I499" s="6">
        <f t="shared" si="73"/>
        <v>0.18116190631736134</v>
      </c>
      <c r="J499" s="6">
        <f t="shared" si="73"/>
        <v>0.21990393570059361</v>
      </c>
      <c r="K499" s="6">
        <f t="shared" si="73"/>
        <v>0.1716292087262774</v>
      </c>
      <c r="L499" s="6">
        <f t="shared" si="73"/>
        <v>0.75863458532265504</v>
      </c>
      <c r="M499" s="6">
        <f t="shared" si="73"/>
        <v>0.58802011642497409</v>
      </c>
      <c r="N499" s="6">
        <f t="shared" si="73"/>
        <v>0.98621955275318174</v>
      </c>
      <c r="O499" s="6">
        <f t="shared" si="73"/>
        <v>0.43464550824354126</v>
      </c>
      <c r="P499" s="6">
        <f t="shared" si="73"/>
        <v>0.43469301233981228</v>
      </c>
      <c r="Q499" s="6">
        <f t="shared" si="73"/>
        <v>0.20704633280083426</v>
      </c>
      <c r="R499" s="6">
        <f t="shared" si="73"/>
        <v>0.21601149532627156</v>
      </c>
      <c r="S499" s="6">
        <f t="shared" si="73"/>
        <v>0.28683650950105388</v>
      </c>
    </row>
    <row r="500" spans="1:19">
      <c r="A500">
        <v>492</v>
      </c>
      <c r="B500">
        <f t="shared" si="68"/>
        <v>0.90999999999995962</v>
      </c>
      <c r="C500">
        <f t="shared" si="66"/>
        <v>175.27999999999969</v>
      </c>
      <c r="D500" s="10">
        <f>EXP(SUMPRODUCT(LN($F500:$S500),AlturaTRI!$C$24:$P$24)+SUMPRODUCT(LN(1-$F500:$S500),1-AlturaTRI!$C$24:$P$24))</f>
        <v>4.0211179236069908E-6</v>
      </c>
      <c r="E500">
        <f t="shared" si="67"/>
        <v>3.2332067066622057E-4</v>
      </c>
      <c r="F500" s="6">
        <f t="shared" si="73"/>
        <v>0.2243163618264748</v>
      </c>
      <c r="G500" s="6">
        <f t="shared" si="73"/>
        <v>0.20662021960651281</v>
      </c>
      <c r="H500" s="6">
        <f t="shared" si="73"/>
        <v>0.27831401802168548</v>
      </c>
      <c r="I500" s="6">
        <f t="shared" si="73"/>
        <v>0.18329883748406151</v>
      </c>
      <c r="J500" s="6">
        <f t="shared" si="73"/>
        <v>0.22268568767877708</v>
      </c>
      <c r="K500" s="6">
        <f t="shared" si="73"/>
        <v>0.17403983492502997</v>
      </c>
      <c r="L500" s="6">
        <f t="shared" si="73"/>
        <v>0.76276536504921566</v>
      </c>
      <c r="M500" s="6">
        <f t="shared" si="73"/>
        <v>0.59250345631804602</v>
      </c>
      <c r="N500" s="6">
        <f t="shared" si="73"/>
        <v>0.98653744552763611</v>
      </c>
      <c r="O500" s="6">
        <f t="shared" si="73"/>
        <v>0.4402992074750352</v>
      </c>
      <c r="P500" s="6">
        <f t="shared" si="73"/>
        <v>0.43967158648875032</v>
      </c>
      <c r="Q500" s="6">
        <f t="shared" si="73"/>
        <v>0.21132640146401033</v>
      </c>
      <c r="R500" s="6">
        <f t="shared" si="73"/>
        <v>0.21864475310872983</v>
      </c>
      <c r="S500" s="6">
        <f t="shared" si="73"/>
        <v>0.29177803599649776</v>
      </c>
    </row>
    <row r="501" spans="1:19">
      <c r="A501">
        <v>493</v>
      </c>
      <c r="B501">
        <f t="shared" si="68"/>
        <v>0.91999999999995963</v>
      </c>
      <c r="C501">
        <f t="shared" si="66"/>
        <v>175.35999999999967</v>
      </c>
      <c r="D501" s="10">
        <f>EXP(SUMPRODUCT(LN($F501:$S501),AlturaTRI!$C$24:$P$24)+SUMPRODUCT(LN(1-$F501:$S501),1-AlturaTRI!$C$24:$P$24))</f>
        <v>4.4465656067198551E-6</v>
      </c>
      <c r="E501">
        <f t="shared" si="67"/>
        <v>3.2037577995075385E-4</v>
      </c>
      <c r="F501" s="6">
        <f t="shared" si="73"/>
        <v>0.22768042148329151</v>
      </c>
      <c r="G501" s="6">
        <f t="shared" si="73"/>
        <v>0.20987554541897177</v>
      </c>
      <c r="H501" s="6">
        <f t="shared" si="73"/>
        <v>0.28188959843279271</v>
      </c>
      <c r="I501" s="6">
        <f t="shared" si="73"/>
        <v>0.18545526630794809</v>
      </c>
      <c r="J501" s="6">
        <f t="shared" si="73"/>
        <v>0.22549245684035615</v>
      </c>
      <c r="K501" s="6">
        <f t="shared" si="73"/>
        <v>0.17647710641927872</v>
      </c>
      <c r="L501" s="6">
        <f t="shared" si="73"/>
        <v>0.76684717658670998</v>
      </c>
      <c r="M501" s="6">
        <f t="shared" si="73"/>
        <v>0.59697144696469351</v>
      </c>
      <c r="N501" s="6">
        <f t="shared" si="73"/>
        <v>0.98684810282073132</v>
      </c>
      <c r="O501" s="6">
        <f t="shared" si="73"/>
        <v>0.44596843640279971</v>
      </c>
      <c r="P501" s="6">
        <f t="shared" si="73"/>
        <v>0.44466232952988749</v>
      </c>
      <c r="Q501" s="6">
        <f t="shared" si="73"/>
        <v>0.21567088330473516</v>
      </c>
      <c r="R501" s="6">
        <f t="shared" si="73"/>
        <v>0.22130105009289983</v>
      </c>
      <c r="S501" s="6">
        <f t="shared" si="73"/>
        <v>0.29676926787452046</v>
      </c>
    </row>
    <row r="502" spans="1:19">
      <c r="A502">
        <v>494</v>
      </c>
      <c r="B502">
        <f t="shared" si="68"/>
        <v>0.92999999999995964</v>
      </c>
      <c r="C502">
        <f t="shared" si="66"/>
        <v>175.43999999999969</v>
      </c>
      <c r="D502" s="10">
        <f>EXP(SUMPRODUCT(LN($F502:$S502),AlturaTRI!$C$24:$P$24)+SUMPRODUCT(LN(1-$F502:$S502),1-AlturaTRI!$C$24:$P$24))</f>
        <v>4.9121132862187929E-6</v>
      </c>
      <c r="E502">
        <f t="shared" si="67"/>
        <v>3.1742596789969012E-4</v>
      </c>
      <c r="F502" s="6">
        <f t="shared" si="73"/>
        <v>0.23107990226999278</v>
      </c>
      <c r="G502" s="6">
        <f t="shared" si="73"/>
        <v>0.21316837900067226</v>
      </c>
      <c r="H502" s="6">
        <f t="shared" si="73"/>
        <v>0.2854929432557532</v>
      </c>
      <c r="I502" s="6">
        <f t="shared" si="73"/>
        <v>0.18763123610982699</v>
      </c>
      <c r="J502" s="6">
        <f t="shared" si="73"/>
        <v>0.22832421155323226</v>
      </c>
      <c r="K502" s="6">
        <f t="shared" si="73"/>
        <v>0.17894111518716144</v>
      </c>
      <c r="L502" s="6">
        <f t="shared" si="73"/>
        <v>0.77087985329378961</v>
      </c>
      <c r="M502" s="6">
        <f t="shared" si="73"/>
        <v>0.60142340339799383</v>
      </c>
      <c r="N502" s="6">
        <f t="shared" si="73"/>
        <v>0.98715168485419047</v>
      </c>
      <c r="O502" s="6">
        <f t="shared" si="73"/>
        <v>0.45165175708471178</v>
      </c>
      <c r="P502" s="6">
        <f t="shared" si="73"/>
        <v>0.44966426092856571</v>
      </c>
      <c r="Q502" s="6">
        <f t="shared" si="73"/>
        <v>0.22007975642630689</v>
      </c>
      <c r="R502" s="6">
        <f t="shared" si="73"/>
        <v>0.22398036748721731</v>
      </c>
      <c r="S502" s="6">
        <f t="shared" si="73"/>
        <v>0.3018094957414777</v>
      </c>
    </row>
    <row r="503" spans="1:19">
      <c r="A503">
        <v>495</v>
      </c>
      <c r="B503">
        <f t="shared" si="68"/>
        <v>0.93999999999995965</v>
      </c>
      <c r="C503">
        <f t="shared" si="66"/>
        <v>175.51999999999967</v>
      </c>
      <c r="D503" s="10">
        <f>EXP(SUMPRODUCT(LN($F503:$S503),AlturaTRI!$C$24:$P$24)+SUMPRODUCT(LN(1-$F503:$S503),1-AlturaTRI!$C$24:$P$24))</f>
        <v>5.4209521208424253E-6</v>
      </c>
      <c r="E503">
        <f t="shared" si="67"/>
        <v>3.1447186704254413E-4</v>
      </c>
      <c r="F503" s="6">
        <f t="shared" si="73"/>
        <v>0.23451472798992615</v>
      </c>
      <c r="G503" s="6">
        <f t="shared" si="73"/>
        <v>0.21649871945472199</v>
      </c>
      <c r="H503" s="6">
        <f t="shared" si="73"/>
        <v>0.28912380406623395</v>
      </c>
      <c r="I503" s="6">
        <f t="shared" si="73"/>
        <v>0.18982678694472568</v>
      </c>
      <c r="J503" s="6">
        <f t="shared" si="73"/>
        <v>0.23118091305117469</v>
      </c>
      <c r="K503" s="6">
        <f t="shared" si="73"/>
        <v>0.18143194755062755</v>
      </c>
      <c r="L503" s="6">
        <f t="shared" si="73"/>
        <v>0.77486325751060492</v>
      </c>
      <c r="M503" s="6">
        <f t="shared" si="73"/>
        <v>0.60585865104758774</v>
      </c>
      <c r="N503" s="6">
        <f t="shared" si="73"/>
        <v>0.98744834850567265</v>
      </c>
      <c r="O503" s="6">
        <f t="shared" si="73"/>
        <v>0.45734771696745086</v>
      </c>
      <c r="P503" s="6">
        <f t="shared" si="73"/>
        <v>0.45467639115916875</v>
      </c>
      <c r="Q503" s="6">
        <f t="shared" si="73"/>
        <v>0.22455295454084029</v>
      </c>
      <c r="R503" s="6">
        <f t="shared" si="73"/>
        <v>0.22668268060837032</v>
      </c>
      <c r="S503" s="6">
        <f t="shared" si="73"/>
        <v>0.30689796763544375</v>
      </c>
    </row>
    <row r="504" spans="1:19">
      <c r="A504">
        <v>496</v>
      </c>
      <c r="B504">
        <f t="shared" si="68"/>
        <v>0.94999999999995965</v>
      </c>
      <c r="C504">
        <f t="shared" si="66"/>
        <v>175.59999999999968</v>
      </c>
      <c r="D504" s="10">
        <f>EXP(SUMPRODUCT(LN($F504:$S504),AlturaTRI!$C$24:$P$24)+SUMPRODUCT(LN(1-$F504:$S504),1-AlturaTRI!$C$24:$P$24))</f>
        <v>5.9764609878227158E-6</v>
      </c>
      <c r="E504">
        <f t="shared" si="67"/>
        <v>3.1151410533432371E-4</v>
      </c>
      <c r="F504" s="6">
        <f t="shared" si="73"/>
        <v>0.23798480764634047</v>
      </c>
      <c r="G504" s="6">
        <f t="shared" si="73"/>
        <v>0.21986655107769754</v>
      </c>
      <c r="H504" s="6">
        <f t="shared" si="73"/>
        <v>0.29278191991450081</v>
      </c>
      <c r="I504" s="6">
        <f t="shared" si="73"/>
        <v>0.1920419555292954</v>
      </c>
      <c r="J504" s="6">
        <f t="shared" si="73"/>
        <v>0.23406251532425712</v>
      </c>
      <c r="K504" s="6">
        <f t="shared" si="73"/>
        <v>0.18394968401183806</v>
      </c>
      <c r="L504" s="6">
        <f t="shared" si="73"/>
        <v>0.77879727998000625</v>
      </c>
      <c r="M504" s="6">
        <f t="shared" si="73"/>
        <v>0.61027652611623773</v>
      </c>
      <c r="N504" s="6">
        <f t="shared" si="73"/>
        <v>0.98773824736917448</v>
      </c>
      <c r="O504" s="6">
        <f t="shared" si="73"/>
        <v>0.46305485034604799</v>
      </c>
      <c r="P504" s="6">
        <f t="shared" si="73"/>
        <v>0.45969772247383467</v>
      </c>
      <c r="Q504" s="6">
        <f t="shared" si="73"/>
        <v>0.2290903657300698</v>
      </c>
      <c r="R504" s="6">
        <f t="shared" si="73"/>
        <v>0.22940795878933912</v>
      </c>
      <c r="S504" s="6">
        <f t="shared" si="73"/>
        <v>0.3120338890033203</v>
      </c>
    </row>
    <row r="505" spans="1:19">
      <c r="A505">
        <v>497</v>
      </c>
      <c r="B505">
        <f t="shared" si="68"/>
        <v>0.95999999999995966</v>
      </c>
      <c r="C505">
        <f t="shared" si="66"/>
        <v>175.67999999999967</v>
      </c>
      <c r="D505" s="10">
        <f>EXP(SUMPRODUCT(LN($F505:$S505),AlturaTRI!$C$24:$P$24)+SUMPRODUCT(LN(1-$F505:$S505),1-AlturaTRI!$C$24:$P$24))</f>
        <v>6.5822103967032062E-6</v>
      </c>
      <c r="E505">
        <f t="shared" si="67"/>
        <v>3.085533059481082E-4</v>
      </c>
      <c r="F505" s="6">
        <f t="shared" si="73"/>
        <v>0.24149003519335321</v>
      </c>
      <c r="G505" s="6">
        <f t="shared" si="73"/>
        <v>0.22327184303282055</v>
      </c>
      <c r="H505" s="6">
        <f t="shared" si="73"/>
        <v>0.2964670172854173</v>
      </c>
      <c r="I505" s="6">
        <f t="shared" si="73"/>
        <v>0.19427677516939321</v>
      </c>
      <c r="J505" s="6">
        <f t="shared" si="73"/>
        <v>0.23696896501201234</v>
      </c>
      <c r="K505" s="6">
        <f t="shared" si="73"/>
        <v>0.18649439908947052</v>
      </c>
      <c r="L505" s="6">
        <f t="shared" si="73"/>
        <v>0.7826818392474012</v>
      </c>
      <c r="M505" s="6">
        <f t="shared" si="73"/>
        <v>0.61467637594198465</v>
      </c>
      <c r="N505" s="6">
        <f t="shared" si="73"/>
        <v>0.98802153181478425</v>
      </c>
      <c r="O505" s="6">
        <f t="shared" si="73"/>
        <v>0.46877167985235818</v>
      </c>
      <c r="P505" s="6">
        <f t="shared" si="73"/>
        <v>0.4647272496851732</v>
      </c>
      <c r="Q505" s="6">
        <f t="shared" si="73"/>
        <v>0.23369183124386894</v>
      </c>
      <c r="R505" s="6">
        <f t="shared" si="73"/>
        <v>0.23215616528934774</v>
      </c>
      <c r="S505" s="6">
        <f t="shared" si="73"/>
        <v>0.31721642274780548</v>
      </c>
    </row>
    <row r="506" spans="1:19">
      <c r="A506">
        <v>498</v>
      </c>
      <c r="B506">
        <f t="shared" si="68"/>
        <v>0.96999999999995967</v>
      </c>
      <c r="C506">
        <f t="shared" si="66"/>
        <v>175.75999999999968</v>
      </c>
      <c r="D506" s="10">
        <f>EXP(SUMPRODUCT(LN($F506:$S506),AlturaTRI!$C$24:$P$24)+SUMPRODUCT(LN(1-$F506:$S506),1-AlturaTRI!$C$24:$P$24))</f>
        <v>7.2419656617479658E-6</v>
      </c>
      <c r="E506">
        <f t="shared" si="67"/>
        <v>3.0559008707194666E-4</v>
      </c>
      <c r="F506" s="6">
        <f t="shared" si="73"/>
        <v>0.24503028929574699</v>
      </c>
      <c r="G506" s="6">
        <f t="shared" si="73"/>
        <v>0.2267145490298626</v>
      </c>
      <c r="H506" s="6">
        <f t="shared" si="73"/>
        <v>0.30017881006888475</v>
      </c>
      <c r="I506" s="6">
        <f t="shared" si="73"/>
        <v>0.19653127568790393</v>
      </c>
      <c r="J506" s="6">
        <f t="shared" si="73"/>
        <v>0.23990020129947517</v>
      </c>
      <c r="K506" s="6">
        <f t="shared" si="73"/>
        <v>0.18906616115508948</v>
      </c>
      <c r="L506" s="6">
        <f t="shared" si="73"/>
        <v>0.78651688104110928</v>
      </c>
      <c r="M506" s="6">
        <f t="shared" si="73"/>
        <v>0.61905755934553708</v>
      </c>
      <c r="N506" s="6">
        <f t="shared" si="73"/>
        <v>0.98829834904777947</v>
      </c>
      <c r="O506" s="6">
        <f t="shared" si="73"/>
        <v>0.47449671796929604</v>
      </c>
      <c r="P506" s="6">
        <f t="shared" si="73"/>
        <v>0.46976396096170525</v>
      </c>
      <c r="Q506" s="6">
        <f t="shared" si="73"/>
        <v>0.23835714434102842</v>
      </c>
      <c r="R506" s="6">
        <f t="shared" si="73"/>
        <v>0.23492725720585339</v>
      </c>
      <c r="S506" s="6">
        <f t="shared" si="73"/>
        <v>0.32244468934598114</v>
      </c>
    </row>
    <row r="507" spans="1:19">
      <c r="A507">
        <v>499</v>
      </c>
      <c r="B507">
        <f t="shared" si="68"/>
        <v>0.97999999999995968</v>
      </c>
      <c r="C507">
        <f t="shared" si="66"/>
        <v>175.83999999999969</v>
      </c>
      <c r="D507" s="10">
        <f>EXP(SUMPRODUCT(LN($F507:$S507),AlturaTRI!$C$24:$P$24)+SUMPRODUCT(LN(1-$F507:$S507),1-AlturaTRI!$C$24:$P$24))</f>
        <v>7.9596892311555616E-6</v>
      </c>
      <c r="E507">
        <f t="shared" si="67"/>
        <v>3.0262506171015711E-4</v>
      </c>
      <c r="F507" s="6">
        <f t="shared" si="73"/>
        <v>0.24860543309818378</v>
      </c>
      <c r="G507" s="6">
        <f t="shared" si="73"/>
        <v>0.23019460701245376</v>
      </c>
      <c r="H507" s="6">
        <f t="shared" si="73"/>
        <v>0.30391699954097984</v>
      </c>
      <c r="I507" s="6">
        <f t="shared" si="73"/>
        <v>0.1988054833528583</v>
      </c>
      <c r="J507" s="6">
        <f t="shared" si="73"/>
        <v>0.2428561558162875</v>
      </c>
      <c r="K507" s="6">
        <f t="shared" si="73"/>
        <v>0.19166503226974818</v>
      </c>
      <c r="L507" s="6">
        <f t="shared" si="73"/>
        <v>0.79030237763503264</v>
      </c>
      <c r="M507" s="6">
        <f t="shared" si="73"/>
        <v>0.62341944696256846</v>
      </c>
      <c r="N507" s="6">
        <f t="shared" si="73"/>
        <v>0.98856884316704619</v>
      </c>
      <c r="O507" s="6">
        <f t="shared" si="73"/>
        <v>0.48022846856757073</v>
      </c>
      <c r="P507" s="6">
        <f t="shared" si="73"/>
        <v>0.47480683863470746</v>
      </c>
      <c r="Q507" s="6">
        <f t="shared" si="73"/>
        <v>0.24308604917689858</v>
      </c>
      <c r="R507" s="6">
        <f t="shared" si="73"/>
        <v>0.2377211853887008</v>
      </c>
      <c r="S507" s="6">
        <f t="shared" si="73"/>
        <v>0.32771776704110867</v>
      </c>
    </row>
    <row r="508" spans="1:19">
      <c r="A508">
        <v>500</v>
      </c>
      <c r="B508">
        <f t="shared" si="68"/>
        <v>0.98999999999995969</v>
      </c>
      <c r="C508">
        <f t="shared" si="66"/>
        <v>175.91999999999967</v>
      </c>
      <c r="D508" s="10">
        <f>EXP(SUMPRODUCT(LN($F508:$S508),AlturaTRI!$C$24:$P$24)+SUMPRODUCT(LN(1-$F508:$S508),1-AlturaTRI!$C$24:$P$24))</f>
        <v>8.7395420680028169E-6</v>
      </c>
      <c r="E508">
        <f t="shared" si="67"/>
        <v>2.9965883748910287E-4</v>
      </c>
      <c r="F508" s="6">
        <f t="shared" si="73"/>
        <v>0.25221531400442654</v>
      </c>
      <c r="G508" s="6">
        <f t="shared" si="73"/>
        <v>0.2337119388534763</v>
      </c>
      <c r="H508" s="6">
        <f t="shared" si="73"/>
        <v>0.3076812743560341</v>
      </c>
      <c r="I508" s="6">
        <f t="shared" si="73"/>
        <v>0.2010994208059094</v>
      </c>
      <c r="J508" s="6">
        <f t="shared" si="73"/>
        <v>0.24583675253903567</v>
      </c>
      <c r="K508" s="6">
        <f t="shared" si="73"/>
        <v>0.19429106802099239</v>
      </c>
      <c r="L508" s="6">
        <f t="shared" si="73"/>
        <v>0.7940383271954341</v>
      </c>
      <c r="M508" s="6">
        <f t="shared" si="73"/>
        <v>0.62776142156062831</v>
      </c>
      <c r="N508" s="6">
        <f t="shared" si="73"/>
        <v>0.98883315522280957</v>
      </c>
      <c r="O508" s="6">
        <f t="shared" si="73"/>
        <v>0.48596542846157686</v>
      </c>
      <c r="P508" s="6">
        <f t="shared" si="73"/>
        <v>0.47985486001510352</v>
      </c>
      <c r="Q508" s="6">
        <f t="shared" si="73"/>
        <v>0.24787823974255507</v>
      </c>
      <c r="R508" s="6">
        <f t="shared" si="73"/>
        <v>0.24053789435656922</v>
      </c>
      <c r="S508" s="6">
        <f t="shared" si="73"/>
        <v>0.33303469210904213</v>
      </c>
    </row>
    <row r="509" spans="1:19">
      <c r="A509">
        <v>501</v>
      </c>
      <c r="B509">
        <f t="shared" si="68"/>
        <v>0.9999999999999597</v>
      </c>
      <c r="C509">
        <f t="shared" si="66"/>
        <v>175.99999999999969</v>
      </c>
      <c r="D509" s="10">
        <f>EXP(SUMPRODUCT(LN($F509:$S509),AlturaTRI!$C$24:$P$24)+SUMPRODUCT(LN(1-$F509:$S509),1-AlturaTRI!$C$24:$P$24))</f>
        <v>9.5858839752948547E-6</v>
      </c>
      <c r="E509">
        <f t="shared" si="67"/>
        <v>2.9669201646751993E-4</v>
      </c>
      <c r="F509" s="6">
        <f t="shared" ref="F509:S518" si="74">1/(1+EXP(-1.7*F$2*($B509-F$3)))</f>
        <v>0.25585976346715844</v>
      </c>
      <c r="G509" s="6">
        <f t="shared" si="74"/>
        <v>0.23726645005923447</v>
      </c>
      <c r="H509" s="6">
        <f t="shared" si="74"/>
        <v>0.3114713105498868</v>
      </c>
      <c r="I509" s="6">
        <f t="shared" si="74"/>
        <v>0.20341310699122675</v>
      </c>
      <c r="J509" s="6">
        <f t="shared" si="74"/>
        <v>0.24884190769699505</v>
      </c>
      <c r="K509" s="6">
        <f t="shared" si="74"/>
        <v>0.19694431736044271</v>
      </c>
      <c r="L509" s="6">
        <f t="shared" si="74"/>
        <v>0.79772475311358038</v>
      </c>
      <c r="M509" s="6">
        <f t="shared" si="74"/>
        <v>0.63208287834040044</v>
      </c>
      <c r="N509" s="6">
        <f t="shared" si="74"/>
        <v>0.98909142327366351</v>
      </c>
      <c r="O509" s="6">
        <f t="shared" si="74"/>
        <v>0.49170608898102219</v>
      </c>
      <c r="P509" s="6">
        <f t="shared" si="74"/>
        <v>0.4849069982190245</v>
      </c>
      <c r="Q509" s="6">
        <f t="shared" si="74"/>
        <v>0.25273335886017811</v>
      </c>
      <c r="R509" s="6">
        <f t="shared" si="74"/>
        <v>0.2433773222158406</v>
      </c>
      <c r="S509" s="6">
        <f t="shared" si="74"/>
        <v>0.33839445920047229</v>
      </c>
    </row>
    <row r="510" spans="1:19">
      <c r="A510">
        <v>502</v>
      </c>
      <c r="B510">
        <f t="shared" si="68"/>
        <v>1.0099999999999596</v>
      </c>
      <c r="C510">
        <f t="shared" si="66"/>
        <v>176.07999999999967</v>
      </c>
      <c r="D510" s="10">
        <f>EXP(SUMPRODUCT(LN($F510:$S510),AlturaTRI!$C$24:$P$24)+SUMPRODUCT(LN(1-$F510:$S510),1-AlturaTRI!$C$24:$P$24))</f>
        <v>1.0503272755802389E-5</v>
      </c>
      <c r="E510">
        <f t="shared" si="67"/>
        <v>2.937251949514635E-4</v>
      </c>
      <c r="F510" s="6">
        <f t="shared" si="74"/>
        <v>0.259538596788988</v>
      </c>
      <c r="G510" s="6">
        <f t="shared" si="74"/>
        <v>0.24085802948309781</v>
      </c>
      <c r="H510" s="6">
        <f t="shared" si="74"/>
        <v>0.31528677155452972</v>
      </c>
      <c r="I510" s="6">
        <f t="shared" si="74"/>
        <v>0.20574655708487258</v>
      </c>
      <c r="J510" s="6">
        <f t="shared" si="74"/>
        <v>0.25187152968145426</v>
      </c>
      <c r="K510" s="6">
        <f t="shared" si="74"/>
        <v>0.19962482244213658</v>
      </c>
      <c r="L510" s="6">
        <f t="shared" si="74"/>
        <v>0.80136170332597556</v>
      </c>
      <c r="M510" s="6">
        <f t="shared" si="74"/>
        <v>0.63638322522108448</v>
      </c>
      <c r="N510" s="6">
        <f t="shared" si="74"/>
        <v>0.98934378244288634</v>
      </c>
      <c r="O510" s="6">
        <f t="shared" si="74"/>
        <v>0.49744893755481018</v>
      </c>
      <c r="P510" s="6">
        <f t="shared" si="74"/>
        <v>0.48996222300062525</v>
      </c>
      <c r="Q510" s="6">
        <f t="shared" si="74"/>
        <v>0.25765099723934926</v>
      </c>
      <c r="R510" s="6">
        <f t="shared" si="74"/>
        <v>0.2462394005820179</v>
      </c>
      <c r="S510" s="6">
        <f t="shared" si="74"/>
        <v>0.34379602176001117</v>
      </c>
    </row>
    <row r="511" spans="1:19">
      <c r="A511">
        <v>503</v>
      </c>
      <c r="B511">
        <f t="shared" si="68"/>
        <v>1.0199999999999596</v>
      </c>
      <c r="C511">
        <f t="shared" si="66"/>
        <v>176.15999999999968</v>
      </c>
      <c r="D511" s="10">
        <f>EXP(SUMPRODUCT(LN($F511:$S511),AlturaTRI!$C$24:$P$24)+SUMPRODUCT(LN(1-$F511:$S511),1-AlturaTRI!$C$24:$P$24))</f>
        <v>1.1496462096631741E-5</v>
      </c>
      <c r="E511">
        <f t="shared" si="67"/>
        <v>2.9075896331393948E-4</v>
      </c>
      <c r="F511" s="6">
        <f t="shared" si="74"/>
        <v>0.26325161293522642</v>
      </c>
      <c r="G511" s="6">
        <f t="shared" si="74"/>
        <v>0.24448654904932182</v>
      </c>
      <c r="H511" s="6">
        <f t="shared" si="74"/>
        <v>0.31912730822434771</v>
      </c>
      <c r="I511" s="6">
        <f t="shared" si="74"/>
        <v>0.20809978242472282</v>
      </c>
      <c r="J511" s="6">
        <f t="shared" si="74"/>
        <v>0.2549255189587924</v>
      </c>
      <c r="K511" s="6">
        <f t="shared" si="74"/>
        <v>0.20233261846181635</v>
      </c>
      <c r="L511" s="6">
        <f t="shared" si="74"/>
        <v>0.80494924962386682</v>
      </c>
      <c r="M511" s="6">
        <f t="shared" si="74"/>
        <v>0.64066188310970307</v>
      </c>
      <c r="N511" s="6">
        <f t="shared" si="74"/>
        <v>0.98959036497403619</v>
      </c>
      <c r="O511" s="6">
        <f t="shared" si="74"/>
        <v>0.50319245930365708</v>
      </c>
      <c r="P511" s="6">
        <f t="shared" si="74"/>
        <v>0.49501950159072983</v>
      </c>
      <c r="Q511" s="6">
        <f t="shared" si="74"/>
        <v>0.2626306925989631</v>
      </c>
      <c r="R511" s="6">
        <f t="shared" si="74"/>
        <v>0.24912405450382225</v>
      </c>
      <c r="S511" s="6">
        <f t="shared" si="74"/>
        <v>0.34923829252291316</v>
      </c>
    </row>
    <row r="512" spans="1:19">
      <c r="A512">
        <v>504</v>
      </c>
      <c r="B512">
        <f t="shared" si="68"/>
        <v>1.0299999999999596</v>
      </c>
      <c r="C512">
        <f t="shared" si="66"/>
        <v>176.23999999999967</v>
      </c>
      <c r="D512" s="10">
        <f>EXP(SUMPRODUCT(LN($F512:$S512),AlturaTRI!$C$24:$P$24)+SUMPRODUCT(LN(1-$F512:$S512),1-AlturaTRI!$C$24:$P$24))</f>
        <v>1.2570398068806918E-5</v>
      </c>
      <c r="E512">
        <f t="shared" si="67"/>
        <v>2.8779390581928254E-4</v>
      </c>
      <c r="F512" s="6">
        <f t="shared" si="74"/>
        <v>0.2669985943590174</v>
      </c>
      <c r="G512" s="6">
        <f t="shared" si="74"/>
        <v>0.24815186348775062</v>
      </c>
      <c r="H512" s="6">
        <f t="shared" si="74"/>
        <v>0.32299255887414452</v>
      </c>
      <c r="I512" s="6">
        <f t="shared" si="74"/>
        <v>0.21047279044099837</v>
      </c>
      <c r="J512" s="6">
        <f t="shared" si="74"/>
        <v>0.25800376798748192</v>
      </c>
      <c r="K512" s="6">
        <f t="shared" si="74"/>
        <v>0.20506773349735419</v>
      </c>
      <c r="L512" s="6">
        <f t="shared" si="74"/>
        <v>0.80848748695366235</v>
      </c>
      <c r="M512" s="6">
        <f t="shared" si="74"/>
        <v>0.64491828615417157</v>
      </c>
      <c r="N512" s="6">
        <f t="shared" si="74"/>
        <v>0.98983130028581445</v>
      </c>
      <c r="O512" s="6">
        <f t="shared" si="74"/>
        <v>0.5089351386378782</v>
      </c>
      <c r="P512" s="6">
        <f t="shared" si="74"/>
        <v>0.50007779953985765</v>
      </c>
      <c r="Q512" s="6">
        <f t="shared" si="74"/>
        <v>0.2676719288594247</v>
      </c>
      <c r="R512" s="6">
        <f t="shared" si="74"/>
        <v>0.2520312023900993</v>
      </c>
      <c r="S512" s="6">
        <f t="shared" si="74"/>
        <v>0.35472014409000013</v>
      </c>
    </row>
    <row r="513" spans="1:19">
      <c r="A513">
        <v>505</v>
      </c>
      <c r="B513">
        <f t="shared" si="68"/>
        <v>1.0399999999999596</v>
      </c>
      <c r="C513">
        <f t="shared" si="66"/>
        <v>176.31999999999968</v>
      </c>
      <c r="D513" s="10">
        <f>EXP(SUMPRODUCT(LN($F513:$S513),AlturaTRI!$C$24:$P$24)+SUMPRODUCT(LN(1-$F513:$S513),1-AlturaTRI!$C$24:$P$24))</f>
        <v>1.3730214133649911E-5</v>
      </c>
      <c r="E513">
        <f t="shared" si="67"/>
        <v>2.8483060045233642E-4</v>
      </c>
      <c r="F513" s="6">
        <f t="shared" si="74"/>
        <v>0.27077930683939622</v>
      </c>
      <c r="G513" s="6">
        <f t="shared" si="74"/>
        <v>0.25185381008011248</v>
      </c>
      <c r="H513" s="6">
        <f t="shared" si="74"/>
        <v>0.32688214932912585</v>
      </c>
      <c r="I513" s="6">
        <f t="shared" si="74"/>
        <v>0.21286558458747301</v>
      </c>
      <c r="J513" s="6">
        <f t="shared" si="74"/>
        <v>0.26110616113918972</v>
      </c>
      <c r="K513" s="6">
        <f t="shared" si="74"/>
        <v>0.20783018835051004</v>
      </c>
      <c r="L513" s="6">
        <f t="shared" si="74"/>
        <v>0.81197653270985615</v>
      </c>
      <c r="M513" s="6">
        <f t="shared" si="74"/>
        <v>0.64915188198000384</v>
      </c>
      <c r="N513" s="6">
        <f t="shared" si="74"/>
        <v>0.99006671502619259</v>
      </c>
      <c r="O513" s="6">
        <f t="shared" si="74"/>
        <v>0.51467546085676819</v>
      </c>
      <c r="P513" s="6">
        <f t="shared" si="74"/>
        <v>0.50513608156416745</v>
      </c>
      <c r="Q513" s="6">
        <f t="shared" si="74"/>
        <v>0.27277413540975309</v>
      </c>
      <c r="R513" s="6">
        <f t="shared" si="74"/>
        <v>0.25496075593966239</v>
      </c>
      <c r="S513" s="6">
        <f t="shared" si="74"/>
        <v>0.36024040958112924</v>
      </c>
    </row>
    <row r="514" spans="1:19">
      <c r="A514">
        <v>506</v>
      </c>
      <c r="B514">
        <f t="shared" si="68"/>
        <v>1.0499999999999596</v>
      </c>
      <c r="C514">
        <f t="shared" si="66"/>
        <v>176.39999999999966</v>
      </c>
      <c r="D514" s="10">
        <f>EXP(SUMPRODUCT(LN($F514:$S514),AlturaTRI!$C$24:$P$24)+SUMPRODUCT(LN(1-$F514:$S514),1-AlturaTRI!$C$24:$P$24))</f>
        <v>1.4981224550524433E-5</v>
      </c>
      <c r="E514">
        <f t="shared" si="67"/>
        <v>2.8186961875249252E-4</v>
      </c>
      <c r="F514" s="6">
        <f t="shared" si="74"/>
        <v>0.27459349933284438</v>
      </c>
      <c r="G514" s="6">
        <f t="shared" si="74"/>
        <v>0.2555922084186163</v>
      </c>
      <c r="H514" s="6">
        <f t="shared" si="74"/>
        <v>0.3307956929869974</v>
      </c>
      <c r="I514" s="6">
        <f t="shared" si="74"/>
        <v>0.21527816427342503</v>
      </c>
      <c r="J514" s="6">
        <f t="shared" si="74"/>
        <v>0.26423257462414562</v>
      </c>
      <c r="K514" s="6">
        <f t="shared" si="74"/>
        <v>0.21061999639022305</v>
      </c>
      <c r="L514" s="6">
        <f t="shared" si="74"/>
        <v>0.81541652602200299</v>
      </c>
      <c r="M514" s="6">
        <f t="shared" si="74"/>
        <v>0.6533621319105547</v>
      </c>
      <c r="N514" s="6">
        <f t="shared" si="74"/>
        <v>0.99029673312579514</v>
      </c>
      <c r="O514" s="6">
        <f t="shared" si="74"/>
        <v>0.52041191374598783</v>
      </c>
      <c r="P514" s="6">
        <f t="shared" si="74"/>
        <v>0.51019331239285537</v>
      </c>
      <c r="Q514" s="6">
        <f t="shared" si="74"/>
        <v>0.27793668645413905</v>
      </c>
      <c r="R514" s="6">
        <f t="shared" si="74"/>
        <v>0.25791262007420324</v>
      </c>
      <c r="S514" s="6">
        <f t="shared" si="74"/>
        <v>0.36579788336729741</v>
      </c>
    </row>
    <row r="515" spans="1:19">
      <c r="A515">
        <v>507</v>
      </c>
      <c r="B515">
        <f t="shared" si="68"/>
        <v>1.0599999999999596</v>
      </c>
      <c r="C515">
        <f t="shared" si="66"/>
        <v>176.47999999999968</v>
      </c>
      <c r="D515" s="10">
        <f>EXP(SUMPRODUCT(LN($F515:$S515),AlturaTRI!$C$24:$P$24)+SUMPRODUCT(LN(1-$F515:$S515),1-AlturaTRI!$C$24:$P$24))</f>
        <v>1.6328916084650693E-5</v>
      </c>
      <c r="E515">
        <f t="shared" si="67"/>
        <v>2.789115256526345E-4</v>
      </c>
      <c r="F515" s="6">
        <f t="shared" si="74"/>
        <v>0.2784409038388998</v>
      </c>
      <c r="G515" s="6">
        <f t="shared" si="74"/>
        <v>0.25936686017755645</v>
      </c>
      <c r="H515" s="6">
        <f t="shared" si="74"/>
        <v>0.334732790892316</v>
      </c>
      <c r="I515" s="6">
        <f t="shared" si="74"/>
        <v>0.21771052479640118</v>
      </c>
      <c r="J515" s="6">
        <f t="shared" si="74"/>
        <v>0.26738287642095104</v>
      </c>
      <c r="K515" s="6">
        <f t="shared" si="74"/>
        <v>0.21343716339763993</v>
      </c>
      <c r="L515" s="6">
        <f t="shared" si="74"/>
        <v>0.81880762703723964</v>
      </c>
      <c r="M515" s="6">
        <f t="shared" si="74"/>
        <v>0.65754851117073643</v>
      </c>
      <c r="N515" s="6">
        <f t="shared" si="74"/>
        <v>0.99052147585053585</v>
      </c>
      <c r="O515" s="6">
        <f t="shared" si="74"/>
        <v>0.52614298916938074</v>
      </c>
      <c r="P515" s="6">
        <f t="shared" si="74"/>
        <v>0.5152484576155274</v>
      </c>
      <c r="Q515" s="6">
        <f t="shared" si="74"/>
        <v>0.28315890044240843</v>
      </c>
      <c r="R515" s="6">
        <f t="shared" si="74"/>
        <v>0.2608866928743962</v>
      </c>
      <c r="S515" s="6">
        <f t="shared" si="74"/>
        <v>0.37139132188122914</v>
      </c>
    </row>
    <row r="516" spans="1:19">
      <c r="A516">
        <v>508</v>
      </c>
      <c r="B516">
        <f t="shared" si="68"/>
        <v>1.0699999999999597</v>
      </c>
      <c r="C516">
        <f t="shared" si="66"/>
        <v>176.55999999999969</v>
      </c>
      <c r="D516" s="10">
        <f>EXP(SUMPRODUCT(LN($F516:$S516),AlturaTRI!$C$24:$P$24)+SUMPRODUCT(LN(1-$F516:$S516),1-AlturaTRI!$C$24:$P$24))</f>
        <v>1.7778937919286645E-5</v>
      </c>
      <c r="E516">
        <f t="shared" si="67"/>
        <v>2.7595687932303414E-4</v>
      </c>
      <c r="F516" s="6">
        <f t="shared" si="74"/>
        <v>0.28232123528036895</v>
      </c>
      <c r="G516" s="6">
        <f t="shared" si="74"/>
        <v>0.26317754889863171</v>
      </c>
      <c r="H516" s="6">
        <f t="shared" si="74"/>
        <v>0.33869303182321514</v>
      </c>
      <c r="I516" s="6">
        <f t="shared" si="74"/>
        <v>0.22016265727586234</v>
      </c>
      <c r="J516" s="6">
        <f t="shared" si="74"/>
        <v>0.27055692621099181</v>
      </c>
      <c r="K516" s="6">
        <f t="shared" si="74"/>
        <v>0.21628168741309009</v>
      </c>
      <c r="L516" s="6">
        <f t="shared" si="74"/>
        <v>0.82215001619978889</v>
      </c>
      <c r="M516" s="6">
        <f t="shared" si="74"/>
        <v>0.66171050907417794</v>
      </c>
      <c r="N516" s="6">
        <f t="shared" si="74"/>
        <v>0.99074106185349997</v>
      </c>
      <c r="O516" s="6">
        <f t="shared" si="74"/>
        <v>0.53186718465166272</v>
      </c>
      <c r="P516" s="6">
        <f t="shared" si="74"/>
        <v>0.52030048452807776</v>
      </c>
      <c r="Q516" s="6">
        <f t="shared" si="74"/>
        <v>0.288440039588723</v>
      </c>
      <c r="R516" s="6">
        <f t="shared" si="74"/>
        <v>0.26388286551932572</v>
      </c>
      <c r="S516" s="6">
        <f t="shared" si="74"/>
        <v>0.37701944450603914</v>
      </c>
    </row>
    <row r="517" spans="1:19">
      <c r="A517">
        <v>509</v>
      </c>
      <c r="B517">
        <f t="shared" si="68"/>
        <v>1.0799999999999597</v>
      </c>
      <c r="C517">
        <f t="shared" si="66"/>
        <v>176.63999999999967</v>
      </c>
      <c r="D517" s="10">
        <f>EXP(SUMPRODUCT(LN($F517:$S517),AlturaTRI!$C$24:$P$24)+SUMPRODUCT(LN(1-$F517:$S517),1-AlturaTRI!$C$24:$P$24))</f>
        <v>1.9337089683674873E-5</v>
      </c>
      <c r="E517">
        <f t="shared" si="67"/>
        <v>2.7300623102024233E-4</v>
      </c>
      <c r="F517" s="6">
        <f t="shared" si="74"/>
        <v>0.28623419139867678</v>
      </c>
      <c r="G517" s="6">
        <f t="shared" si="74"/>
        <v>0.26702403979067574</v>
      </c>
      <c r="H517" s="6">
        <f t="shared" si="74"/>
        <v>0.34267599239060714</v>
      </c>
      <c r="I517" s="6">
        <f t="shared" si="74"/>
        <v>0.22263454858778056</v>
      </c>
      <c r="J517" s="6">
        <f t="shared" si="74"/>
        <v>0.27375457531762448</v>
      </c>
      <c r="K517" s="6">
        <f t="shared" si="74"/>
        <v>0.2191535585852197</v>
      </c>
      <c r="L517" s="6">
        <f t="shared" si="74"/>
        <v>0.82544389352883318</v>
      </c>
      <c r="M517" s="6">
        <f t="shared" si="74"/>
        <v>0.66584762919382379</v>
      </c>
      <c r="N517" s="6">
        <f t="shared" si="74"/>
        <v>0.99095560722607323</v>
      </c>
      <c r="O517" s="6">
        <f t="shared" si="74"/>
        <v>0.53758300494846278</v>
      </c>
      <c r="P517" s="6">
        <f t="shared" si="74"/>
        <v>0.52534836297560084</v>
      </c>
      <c r="Q517" s="6">
        <f t="shared" si="74"/>
        <v>0.2937793094827037</v>
      </c>
      <c r="R517" s="6">
        <f t="shared" si="74"/>
        <v>0.26690102222936229</v>
      </c>
      <c r="S517" s="6">
        <f t="shared" si="74"/>
        <v>0.38268093454130442</v>
      </c>
    </row>
    <row r="518" spans="1:19">
      <c r="A518">
        <v>510</v>
      </c>
      <c r="B518">
        <f t="shared" si="68"/>
        <v>1.0899999999999597</v>
      </c>
      <c r="C518">
        <f t="shared" si="66"/>
        <v>176.71999999999969</v>
      </c>
      <c r="D518" s="10">
        <f>EXP(SUMPRODUCT(LN($F518:$S518),AlturaTRI!$C$24:$P$24)+SUMPRODUCT(LN(1-$F518:$S518),1-AlturaTRI!$C$24:$P$24))</f>
        <v>2.1009307516827637E-5</v>
      </c>
      <c r="E518">
        <f t="shared" si="67"/>
        <v>2.7006012494101031E-4</v>
      </c>
      <c r="F518" s="6">
        <f t="shared" si="74"/>
        <v>0.29017945266487488</v>
      </c>
      <c r="G518" s="6">
        <f t="shared" si="74"/>
        <v>0.27090607954449264</v>
      </c>
      <c r="H518" s="6">
        <f t="shared" si="74"/>
        <v>0.34668123714994509</v>
      </c>
      <c r="I518" s="6">
        <f t="shared" si="74"/>
        <v>0.22512618130026033</v>
      </c>
      <c r="J518" s="6">
        <f t="shared" si="74"/>
        <v>0.27697566665029716</v>
      </c>
      <c r="K518" s="6">
        <f t="shared" si="74"/>
        <v>0.22205275902250046</v>
      </c>
      <c r="L518" s="6">
        <f t="shared" si="74"/>
        <v>0.82868947789608594</v>
      </c>
      <c r="M518" s="6">
        <f t="shared" si="74"/>
        <v>0.66995938951600409</v>
      </c>
      <c r="N518" s="6">
        <f t="shared" si="74"/>
        <v>0.99116522554831366</v>
      </c>
      <c r="O518" s="6">
        <f t="shared" si="74"/>
        <v>0.54328896360024326</v>
      </c>
      <c r="P518" s="6">
        <f t="shared" si="74"/>
        <v>0.5303910661908785</v>
      </c>
      <c r="Q518" s="6">
        <f t="shared" si="74"/>
        <v>0.29917585879699221</v>
      </c>
      <c r="R518" s="6">
        <f t="shared" si="74"/>
        <v>0.26994104021261212</v>
      </c>
      <c r="S518" s="6">
        <f t="shared" si="74"/>
        <v>0.38837444024561613</v>
      </c>
    </row>
    <row r="519" spans="1:19">
      <c r="A519">
        <v>511</v>
      </c>
      <c r="B519">
        <f t="shared" si="68"/>
        <v>1.0999999999999597</v>
      </c>
      <c r="C519">
        <f t="shared" si="66"/>
        <v>176.79999999999967</v>
      </c>
      <c r="D519" s="10">
        <f>EXP(SUMPRODUCT(LN($F519:$S519),AlturaTRI!$C$24:$P$24)+SUMPRODUCT(LN(1-$F519:$S519),1-AlturaTRI!$C$24:$P$24))</f>
        <v>2.2801648097510318E-5</v>
      </c>
      <c r="E519">
        <f t="shared" si="67"/>
        <v>2.6711909808127738E-4</v>
      </c>
      <c r="F519" s="6">
        <f t="shared" ref="F519:S528" si="75">1/(1+EXP(-1.7*F$2*($B519-F$3)))</f>
        <v>0.29415668220681152</v>
      </c>
      <c r="G519" s="6">
        <f t="shared" si="75"/>
        <v>0.27482339616347945</v>
      </c>
      <c r="H519" s="6">
        <f t="shared" si="75"/>
        <v>0.35070831872560654</v>
      </c>
      <c r="I519" s="6">
        <f t="shared" si="75"/>
        <v>0.22763753361025371</v>
      </c>
      <c r="J519" s="6">
        <f t="shared" si="75"/>
        <v>0.28022003465376699</v>
      </c>
      <c r="K519" s="6">
        <f t="shared" si="75"/>
        <v>0.22497926264733306</v>
      </c>
      <c r="L519" s="6">
        <f t="shared" si="75"/>
        <v>0.83188700630432899</v>
      </c>
      <c r="M519" s="6">
        <f t="shared" si="75"/>
        <v>0.6740453225780354</v>
      </c>
      <c r="N519" s="6">
        <f t="shared" si="75"/>
        <v>0.99137002793856444</v>
      </c>
      <c r="O519" s="6">
        <f t="shared" si="75"/>
        <v>0.54898358446668694</v>
      </c>
      <c r="P519" s="6">
        <f t="shared" si="75"/>
        <v>0.53542757162699617</v>
      </c>
      <c r="Q519" s="6">
        <f t="shared" si="75"/>
        <v>0.30462877909506836</v>
      </c>
      <c r="R519" s="6">
        <f t="shared" si="75"/>
        <v>0.27300278961506552</v>
      </c>
      <c r="S519" s="6">
        <f t="shared" si="75"/>
        <v>0.39409857595441683</v>
      </c>
    </row>
    <row r="520" spans="1:19">
      <c r="A520">
        <v>512</v>
      </c>
      <c r="B520">
        <f t="shared" si="68"/>
        <v>1.1099999999999597</v>
      </c>
      <c r="C520">
        <f t="shared" si="66"/>
        <v>176.87999999999968</v>
      </c>
      <c r="D520" s="10">
        <f>EXP(SUMPRODUCT(LN($F520:$S520),AlturaTRI!$C$24:$P$24)+SUMPRODUCT(LN(1-$F520:$S520),1-AlturaTRI!$C$24:$P$24))</f>
        <v>2.4720270582697697E-5</v>
      </c>
      <c r="E520">
        <f t="shared" si="67"/>
        <v>2.6418368010025327E-4</v>
      </c>
      <c r="F520" s="6">
        <f t="shared" si="75"/>
        <v>0.2981655257529513</v>
      </c>
      <c r="G520" s="6">
        <f t="shared" si="75"/>
        <v>0.27877569881070724</v>
      </c>
      <c r="H520" s="6">
        <f t="shared" si="75"/>
        <v>0.35475677794794241</v>
      </c>
      <c r="I520" s="6">
        <f t="shared" si="75"/>
        <v>0.23016857928144444</v>
      </c>
      <c r="J520" s="6">
        <f t="shared" si="75"/>
        <v>0.28348750526257133</v>
      </c>
      <c r="K520" s="6">
        <f t="shared" si="75"/>
        <v>0.22793303505296761</v>
      </c>
      <c r="L520" s="6">
        <f t="shared" si="75"/>
        <v>0.83503673316812987</v>
      </c>
      <c r="M520" s="6">
        <f t="shared" si="75"/>
        <v>0.67810497558944183</v>
      </c>
      <c r="N520" s="6">
        <f t="shared" si="75"/>
        <v>0.99157012310231007</v>
      </c>
      <c r="O520" s="6">
        <f t="shared" si="75"/>
        <v>0.554665403238215</v>
      </c>
      <c r="P520" s="6">
        <f t="shared" si="75"/>
        <v>0.54045686178265484</v>
      </c>
      <c r="Q520" s="6">
        <f t="shared" si="75"/>
        <v>0.310137104742921</v>
      </c>
      <c r="R520" s="6">
        <f t="shared" si="75"/>
        <v>0.27608613347456507</v>
      </c>
      <c r="S520" s="6">
        <f t="shared" si="75"/>
        <v>0.39985192327166424</v>
      </c>
    </row>
    <row r="521" spans="1:19">
      <c r="A521">
        <v>513</v>
      </c>
      <c r="B521">
        <f t="shared" si="68"/>
        <v>1.1199999999999597</v>
      </c>
      <c r="C521">
        <f t="shared" si="66"/>
        <v>176.95999999999967</v>
      </c>
      <c r="D521" s="10">
        <f>EXP(SUMPRODUCT(LN($F521:$S521),AlturaTRI!$C$24:$P$24)+SUMPRODUCT(LN(1-$F521:$S521),1-AlturaTRI!$C$24:$P$24))</f>
        <v>2.6771416410333086E-5</v>
      </c>
      <c r="E521">
        <f t="shared" si="67"/>
        <v>2.6125439318962207E-4</v>
      </c>
      <c r="F521" s="6">
        <f t="shared" si="75"/>
        <v>0.30220561159331089</v>
      </c>
      <c r="G521" s="6">
        <f t="shared" si="75"/>
        <v>0.28276267767311852</v>
      </c>
      <c r="H521" s="6">
        <f t="shared" si="75"/>
        <v>0.35882614400301166</v>
      </c>
      <c r="I521" s="6">
        <f t="shared" si="75"/>
        <v>0.23271928758337243</v>
      </c>
      <c r="J521" s="6">
        <f t="shared" si="75"/>
        <v>0.28677789586090674</v>
      </c>
      <c r="K521" s="6">
        <f t="shared" si="75"/>
        <v>0.23091403336346628</v>
      </c>
      <c r="L521" s="6">
        <f t="shared" si="75"/>
        <v>0.83813892959788794</v>
      </c>
      <c r="M521" s="6">
        <f t="shared" si="75"/>
        <v>0.68213791053691264</v>
      </c>
      <c r="N521" s="6">
        <f t="shared" si="75"/>
        <v>0.99176561738027391</v>
      </c>
      <c r="O521" s="6">
        <f t="shared" si="75"/>
        <v>0.5603329689213854</v>
      </c>
      <c r="P521" s="6">
        <f t="shared" si="75"/>
        <v>0.54547792501877668</v>
      </c>
      <c r="Q521" s="6">
        <f t="shared" si="75"/>
        <v>0.31569981292792348</v>
      </c>
      <c r="R521" s="6">
        <f t="shared" si="75"/>
        <v>0.27919092767871417</v>
      </c>
      <c r="S521" s="6">
        <f t="shared" si="75"/>
        <v>0.40563303233359699</v>
      </c>
    </row>
    <row r="522" spans="1:19">
      <c r="A522">
        <v>514</v>
      </c>
      <c r="B522">
        <f t="shared" si="68"/>
        <v>1.1299999999999597</v>
      </c>
      <c r="C522">
        <f t="shared" ref="C522:C585" si="76">B522*$B$3+$B$2</f>
        <v>177.03999999999968</v>
      </c>
      <c r="D522" s="10">
        <f>EXP(SUMPRODUCT(LN($F522:$S522),AlturaTRI!$C$24:$P$24)+SUMPRODUCT(LN(1-$F522:$S522),1-AlturaTRI!$C$24:$P$24))</f>
        <v>2.8961386937379706E-5</v>
      </c>
      <c r="E522">
        <f t="shared" ref="E522:E585" si="77">1/SQRT(2*PI())*EXP(-(B522^2)/2)/0.4*$B$6</f>
        <v>2.5833175194789055E-4</v>
      </c>
      <c r="F522" s="6">
        <f t="shared" si="75"/>
        <v>0.30627655055795583</v>
      </c>
      <c r="G522" s="6">
        <f t="shared" si="75"/>
        <v>0.28678400384348335</v>
      </c>
      <c r="H522" s="6">
        <f t="shared" si="75"/>
        <v>0.36291593459500082</v>
      </c>
      <c r="I522" s="6">
        <f t="shared" si="75"/>
        <v>0.23528962323187411</v>
      </c>
      <c r="J522" s="6">
        <f t="shared" si="75"/>
        <v>0.2900910152480668</v>
      </c>
      <c r="K522" s="6">
        <f t="shared" si="75"/>
        <v>0.23392220609693684</v>
      </c>
      <c r="L522" s="6">
        <f t="shared" si="75"/>
        <v>0.84119388268830519</v>
      </c>
      <c r="M522" s="6">
        <f t="shared" si="75"/>
        <v>0.68614370427314342</v>
      </c>
      <c r="N522" s="6">
        <f t="shared" si="75"/>
        <v>0.99195661479575847</v>
      </c>
      <c r="O522" s="6">
        <f t="shared" si="75"/>
        <v>0.56598484529501925</v>
      </c>
      <c r="P522" s="6">
        <f t="shared" si="75"/>
        <v>0.55048975636501662</v>
      </c>
      <c r="Q522" s="6">
        <f t="shared" si="75"/>
        <v>0.32131582378798967</v>
      </c>
      <c r="R522" s="6">
        <f t="shared" si="75"/>
        <v>0.28231702092684463</v>
      </c>
      <c r="S522" s="6">
        <f t="shared" si="75"/>
        <v>0.41144042314261403</v>
      </c>
    </row>
    <row r="523" spans="1:19">
      <c r="A523">
        <v>515</v>
      </c>
      <c r="B523">
        <f t="shared" ref="B523:B586" si="78">B522+0.01</f>
        <v>1.1399999999999597</v>
      </c>
      <c r="C523">
        <f t="shared" si="76"/>
        <v>177.11999999999966</v>
      </c>
      <c r="D523" s="10">
        <f>EXP(SUMPRODUCT(LN($F523:$S523),AlturaTRI!$C$24:$P$24)+SUMPRODUCT(LN(1-$F523:$S523),1-AlturaTRI!$C$24:$P$24))</f>
        <v>3.1296518900885286E-5</v>
      </c>
      <c r="E523">
        <f t="shared" si="77"/>
        <v>2.5541626325989767E-4</v>
      </c>
      <c r="F523" s="6">
        <f t="shared" si="75"/>
        <v>0.31037793601348129</v>
      </c>
      <c r="G523" s="6">
        <f t="shared" si="75"/>
        <v>0.29083932922073835</v>
      </c>
      <c r="H523" s="6">
        <f t="shared" si="75"/>
        <v>0.36702565612130794</v>
      </c>
      <c r="I523" s="6">
        <f t="shared" si="75"/>
        <v>0.2378795463309121</v>
      </c>
      <c r="J523" s="6">
        <f t="shared" si="75"/>
        <v>0.29342666360958386</v>
      </c>
      <c r="K523" s="6">
        <f t="shared" si="75"/>
        <v>0.23695749303226568</v>
      </c>
      <c r="L523" s="6">
        <f t="shared" si="75"/>
        <v>0.84420189481230934</v>
      </c>
      <c r="M523" s="6">
        <f t="shared" si="75"/>
        <v>0.69012194858973097</v>
      </c>
      <c r="N523" s="6">
        <f t="shared" si="75"/>
        <v>0.99214321710123232</v>
      </c>
      <c r="O523" s="6">
        <f t="shared" si="75"/>
        <v>0.57161961233401293</v>
      </c>
      <c r="P523" s="6">
        <f t="shared" si="75"/>
        <v>0.55549135831483043</v>
      </c>
      <c r="Q523" s="6">
        <f t="shared" si="75"/>
        <v>0.32698400065379402</v>
      </c>
      <c r="R523" s="6">
        <f t="shared" si="75"/>
        <v>0.28546425469615844</v>
      </c>
      <c r="S523" s="6">
        <f t="shared" si="75"/>
        <v>0.41727258696901975</v>
      </c>
    </row>
    <row r="524" spans="1:19">
      <c r="A524">
        <v>516</v>
      </c>
      <c r="B524">
        <f t="shared" si="78"/>
        <v>1.1499999999999597</v>
      </c>
      <c r="C524">
        <f t="shared" si="76"/>
        <v>177.19999999999968</v>
      </c>
      <c r="D524" s="10">
        <f>EXP(SUMPRODUCT(LN($F524:$S524),AlturaTRI!$C$24:$P$24)+SUMPRODUCT(LN(1-$F524:$S524),1-AlturaTRI!$C$24:$P$24))</f>
        <v>3.3783157708009187E-5</v>
      </c>
      <c r="E524">
        <f t="shared" si="77"/>
        <v>2.5250842618150223E-4</v>
      </c>
      <c r="F524" s="6">
        <f t="shared" si="75"/>
        <v>0.31450934387787377</v>
      </c>
      <c r="G524" s="6">
        <f t="shared" si="75"/>
        <v>0.29492828642931274</v>
      </c>
      <c r="H524" s="6">
        <f t="shared" si="75"/>
        <v>0.37115480386024352</v>
      </c>
      <c r="I524" s="6">
        <f t="shared" si="75"/>
        <v>0.2404890123158695</v>
      </c>
      <c r="J524" s="6">
        <f t="shared" si="75"/>
        <v>0.29678463249421771</v>
      </c>
      <c r="K524" s="6">
        <f t="shared" si="75"/>
        <v>0.24001982507958339</v>
      </c>
      <c r="L524" s="6">
        <f t="shared" si="75"/>
        <v>0.84716328292140641</v>
      </c>
      <c r="M524" s="6">
        <f t="shared" si="75"/>
        <v>0.69407225027431929</v>
      </c>
      <c r="N524" s="6">
        <f t="shared" si="75"/>
        <v>0.99232552382416295</v>
      </c>
      <c r="O524" s="6">
        <f t="shared" si="75"/>
        <v>0.57723586759791723</v>
      </c>
      <c r="P524" s="6">
        <f t="shared" si="75"/>
        <v>0.56048174160778141</v>
      </c>
      <c r="Q524" s="6">
        <f t="shared" si="75"/>
        <v>0.33270315040651566</v>
      </c>
      <c r="R524" s="6">
        <f t="shared" si="75"/>
        <v>0.28863246321215652</v>
      </c>
      <c r="S524" s="6">
        <f t="shared" si="75"/>
        <v>0.42312798781813082</v>
      </c>
    </row>
    <row r="525" spans="1:19">
      <c r="A525">
        <v>517</v>
      </c>
      <c r="B525">
        <f t="shared" si="78"/>
        <v>1.1599999999999597</v>
      </c>
      <c r="C525">
        <f t="shared" si="76"/>
        <v>177.27999999999969</v>
      </c>
      <c r="D525" s="10">
        <f>EXP(SUMPRODUCT(LN($F525:$S525),AlturaTRI!$C$24:$P$24)+SUMPRODUCT(LN(1-$F525:$S525),1-AlturaTRI!$C$24:$P$24))</f>
        <v>3.6427628580586238E-5</v>
      </c>
      <c r="E525">
        <f t="shared" si="77"/>
        <v>2.4960873182945707E-4</v>
      </c>
      <c r="F525" s="6">
        <f t="shared" si="75"/>
        <v>0.31867033265412453</v>
      </c>
      <c r="G525" s="6">
        <f t="shared" si="75"/>
        <v>0.29905048875802343</v>
      </c>
      <c r="H525" s="6">
        <f t="shared" si="75"/>
        <v>0.37530286217128445</v>
      </c>
      <c r="I525" s="6">
        <f t="shared" si="75"/>
        <v>0.24311797189838416</v>
      </c>
      <c r="J525" s="6">
        <f t="shared" si="75"/>
        <v>0.30016470479692664</v>
      </c>
      <c r="K525" s="6">
        <f t="shared" si="75"/>
        <v>0.24310912415469513</v>
      </c>
      <c r="L525" s="6">
        <f t="shared" si="75"/>
        <v>0.85007837785337259</v>
      </c>
      <c r="M525" s="6">
        <f t="shared" si="75"/>
        <v>0.6979942311522187</v>
      </c>
      <c r="N525" s="6">
        <f t="shared" si="75"/>
        <v>0.99250363231210159</v>
      </c>
      <c r="O525" s="6">
        <f t="shared" si="75"/>
        <v>0.582832227581488</v>
      </c>
      <c r="P525" s="6">
        <f t="shared" si="75"/>
        <v>0.56545992599780037</v>
      </c>
      <c r="Q525" s="6">
        <f t="shared" si="75"/>
        <v>0.3384720239532254</v>
      </c>
      <c r="R525" s="6">
        <f t="shared" si="75"/>
        <v>0.29182147342346587</v>
      </c>
      <c r="S525" s="6">
        <f t="shared" si="75"/>
        <v>0.42900506395999288</v>
      </c>
    </row>
    <row r="526" spans="1:19">
      <c r="A526">
        <v>518</v>
      </c>
      <c r="B526">
        <f t="shared" si="78"/>
        <v>1.1699999999999597</v>
      </c>
      <c r="C526">
        <f t="shared" si="76"/>
        <v>177.35999999999967</v>
      </c>
      <c r="D526" s="10">
        <f>EXP(SUMPRODUCT(LN($F526:$S526),AlturaTRI!$C$24:$P$24)+SUMPRODUCT(LN(1-$F526:$S526),1-AlturaTRI!$C$24:$P$24))</f>
        <v>3.9236205600710287E-5</v>
      </c>
      <c r="E526">
        <f t="shared" si="77"/>
        <v>2.4671766327647869E-4</v>
      </c>
      <c r="F526" s="6">
        <f t="shared" si="75"/>
        <v>0.3228604434829378</v>
      </c>
      <c r="G526" s="6">
        <f t="shared" si="75"/>
        <v>0.30320553011909657</v>
      </c>
      <c r="H526" s="6">
        <f t="shared" si="75"/>
        <v>0.37946930470778761</v>
      </c>
      <c r="I526" s="6">
        <f t="shared" si="75"/>
        <v>0.24576637101279811</v>
      </c>
      <c r="J526" s="6">
        <f t="shared" si="75"/>
        <v>0.30356665474795336</v>
      </c>
      <c r="K526" s="6">
        <f t="shared" si="75"/>
        <v>0.24622530305771057</v>
      </c>
      <c r="L526" s="6">
        <f t="shared" si="75"/>
        <v>0.85294752364814019</v>
      </c>
      <c r="M526" s="6">
        <f t="shared" si="75"/>
        <v>0.70188752811274291</v>
      </c>
      <c r="N526" s="6">
        <f t="shared" si="75"/>
        <v>0.99267763777702045</v>
      </c>
      <c r="O526" s="6">
        <f t="shared" si="75"/>
        <v>0.58840732902455972</v>
      </c>
      <c r="P526" s="6">
        <f t="shared" si="75"/>
        <v>0.57042494100616259</v>
      </c>
      <c r="Q526" s="6">
        <f t="shared" si="75"/>
        <v>0.34428931682166813</v>
      </c>
      <c r="R526" s="6">
        <f t="shared" si="75"/>
        <v>0.29503110498117041</v>
      </c>
      <c r="S526" s="6">
        <f t="shared" si="75"/>
        <v>0.43490222951871077</v>
      </c>
    </row>
    <row r="527" spans="1:19">
      <c r="A527">
        <v>519</v>
      </c>
      <c r="B527">
        <f t="shared" si="78"/>
        <v>1.1799999999999597</v>
      </c>
      <c r="C527">
        <f t="shared" si="76"/>
        <v>177.43999999999969</v>
      </c>
      <c r="D527" s="10">
        <f>EXP(SUMPRODUCT(LN($F527:$S527),AlturaTRI!$C$24:$P$24)+SUMPRODUCT(LN(1-$F527:$S527),1-AlturaTRI!$C$24:$P$24))</f>
        <v>4.2215078725849178E-5</v>
      </c>
      <c r="E527">
        <f t="shared" si="77"/>
        <v>2.4383569545151579E-4</v>
      </c>
      <c r="F527" s="6">
        <f t="shared" si="75"/>
        <v>0.3270792002148446</v>
      </c>
      <c r="G527" s="6">
        <f t="shared" si="75"/>
        <v>0.30739298502784579</v>
      </c>
      <c r="H527" s="6">
        <f t="shared" si="75"/>
        <v>0.38365359464205179</v>
      </c>
      <c r="I527" s="6">
        <f t="shared" si="75"/>
        <v>0.24843415076429728</v>
      </c>
      <c r="J527" s="6">
        <f t="shared" si="75"/>
        <v>0.30699024790815127</v>
      </c>
      <c r="K527" s="6">
        <f t="shared" si="75"/>
        <v>0.24936826535610823</v>
      </c>
      <c r="L527" s="6">
        <f t="shared" si="75"/>
        <v>0.8557710768726734</v>
      </c>
      <c r="M527" s="6">
        <f t="shared" si="75"/>
        <v>0.70575179312053027</v>
      </c>
      <c r="N527" s="6">
        <f t="shared" si="75"/>
        <v>0.99284763333890991</v>
      </c>
      <c r="O527" s="6">
        <f t="shared" si="75"/>
        <v>0.5939598301787391</v>
      </c>
      <c r="P527" s="6">
        <f t="shared" si="75"/>
        <v>0.5753758266579817</v>
      </c>
      <c r="Q527" s="6">
        <f t="shared" si="75"/>
        <v>0.35015366987580859</v>
      </c>
      <c r="R527" s="6">
        <f t="shared" si="75"/>
        <v>0.29826117022275062</v>
      </c>
      <c r="S527" s="6">
        <f t="shared" si="75"/>
        <v>0.44081787611816559</v>
      </c>
    </row>
    <row r="528" spans="1:19">
      <c r="A528">
        <v>520</v>
      </c>
      <c r="B528">
        <f t="shared" si="78"/>
        <v>1.1899999999999598</v>
      </c>
      <c r="C528">
        <f t="shared" si="76"/>
        <v>177.51999999999967</v>
      </c>
      <c r="D528" s="10">
        <f>EXP(SUMPRODUCT(LN($F528:$S528),AlturaTRI!$C$24:$P$24)+SUMPRODUCT(LN(1-$F528:$S528),1-AlturaTRI!$C$24:$P$24))</f>
        <v>4.5370318864988654E-5</v>
      </c>
      <c r="E528">
        <f t="shared" si="77"/>
        <v>2.4096329504521462E-4</v>
      </c>
      <c r="F528" s="6">
        <f t="shared" si="75"/>
        <v>0.33132610950200492</v>
      </c>
      <c r="G528" s="6">
        <f t="shared" si="75"/>
        <v>0.31161240860350853</v>
      </c>
      <c r="H528" s="6">
        <f t="shared" si="75"/>
        <v>0.38785518490259058</v>
      </c>
      <c r="I528" s="6">
        <f t="shared" si="75"/>
        <v>0.2511212473788188</v>
      </c>
      <c r="J528" s="6">
        <f t="shared" si="75"/>
        <v>0.31043524117067028</v>
      </c>
      <c r="K528" s="6">
        <f t="shared" si="75"/>
        <v>0.25253790527246894</v>
      </c>
      <c r="L528" s="6">
        <f t="shared" si="75"/>
        <v>0.8585494059555715</v>
      </c>
      <c r="M528" s="6">
        <f t="shared" si="75"/>
        <v>0.7095866932121383</v>
      </c>
      <c r="N528" s="6">
        <f t="shared" si="75"/>
        <v>0.99301371006863681</v>
      </c>
      <c r="O528" s="6">
        <f t="shared" si="75"/>
        <v>0.59948841202856862</v>
      </c>
      <c r="P528" s="6">
        <f t="shared" si="75"/>
        <v>0.58031163420107323</v>
      </c>
      <c r="Q528" s="6">
        <f t="shared" si="75"/>
        <v>0.35606367015310453</v>
      </c>
      <c r="R528" s="6">
        <f t="shared" si="75"/>
        <v>0.30151147416073104</v>
      </c>
      <c r="S528" s="6">
        <f t="shared" si="75"/>
        <v>0.44675037458066746</v>
      </c>
    </row>
    <row r="529" spans="1:19">
      <c r="A529">
        <v>521</v>
      </c>
      <c r="B529">
        <f t="shared" si="78"/>
        <v>1.1999999999999598</v>
      </c>
      <c r="C529">
        <f t="shared" si="76"/>
        <v>177.59999999999968</v>
      </c>
      <c r="D529" s="10">
        <f>EXP(SUMPRODUCT(LN($F529:$S529),AlturaTRI!$C$24:$P$24)+SUMPRODUCT(LN(1-$F529:$S529),1-AlturaTRI!$C$24:$P$24))</f>
        <v>4.8707841131031125E-5</v>
      </c>
      <c r="E529">
        <f t="shared" si="77"/>
        <v>2.3810092042057985E-4</v>
      </c>
      <c r="F529" s="6">
        <f t="shared" ref="F529:S538" si="79">1/(1+EXP(-1.7*F$2*($B529-F$3)))</f>
        <v>0.33560066090994517</v>
      </c>
      <c r="G529" s="6">
        <f t="shared" si="79"/>
        <v>0.31586333659171145</v>
      </c>
      <c r="H529" s="6">
        <f t="shared" si="79"/>
        <v>0.39207351842345695</v>
      </c>
      <c r="I529" s="6">
        <f t="shared" si="79"/>
        <v>0.253827592154799</v>
      </c>
      <c r="J529" s="6">
        <f t="shared" si="79"/>
        <v>0.31390138276911733</v>
      </c>
      <c r="K529" s="6">
        <f t="shared" si="79"/>
        <v>0.25573410757711351</v>
      </c>
      <c r="L529" s="6">
        <f t="shared" si="79"/>
        <v>0.86128289053208196</v>
      </c>
      <c r="M529" s="6">
        <f t="shared" si="79"/>
        <v>0.71339191047821815</v>
      </c>
      <c r="N529" s="6">
        <f t="shared" si="79"/>
        <v>0.99317595703007155</v>
      </c>
      <c r="O529" s="6">
        <f t="shared" si="79"/>
        <v>0.60499177946497684</v>
      </c>
      <c r="P529" s="6">
        <f t="shared" si="79"/>
        <v>0.58523142680608808</v>
      </c>
      <c r="Q529" s="6">
        <f t="shared" si="79"/>
        <v>0.36201785182404816</v>
      </c>
      <c r="R529" s="6">
        <f t="shared" si="79"/>
        <v>0.30478181447613173</v>
      </c>
      <c r="S529" s="6">
        <f t="shared" si="79"/>
        <v>0.45269807667488271</v>
      </c>
    </row>
    <row r="530" spans="1:19">
      <c r="A530">
        <v>522</v>
      </c>
      <c r="B530">
        <f t="shared" si="78"/>
        <v>1.2099999999999598</v>
      </c>
      <c r="C530">
        <f t="shared" si="76"/>
        <v>177.67999999999967</v>
      </c>
      <c r="D530" s="10">
        <f>EXP(SUMPRODUCT(LN($F530:$S530),AlturaTRI!$C$24:$P$24)+SUMPRODUCT(LN(1-$F530:$S530),1-AlturaTRI!$C$24:$P$24))</f>
        <v>5.2233366408925112E-5</v>
      </c>
      <c r="E530">
        <f t="shared" si="77"/>
        <v>2.35249021528822E-4</v>
      </c>
      <c r="F530" s="6">
        <f t="shared" si="79"/>
        <v>0.33990232704944351</v>
      </c>
      <c r="G530" s="6">
        <f t="shared" si="79"/>
        <v>0.32014528540900089</v>
      </c>
      <c r="H530" s="6">
        <f t="shared" si="79"/>
        <v>0.39630802840543494</v>
      </c>
      <c r="I530" s="6">
        <f t="shared" si="79"/>
        <v>0.25655311141683979</v>
      </c>
      <c r="J530" s="6">
        <f t="shared" si="79"/>
        <v>0.31738841229229636</v>
      </c>
      <c r="K530" s="6">
        <f t="shared" si="79"/>
        <v>0.25895674748587905</v>
      </c>
      <c r="L530" s="6">
        <f t="shared" si="79"/>
        <v>0.8639719208001474</v>
      </c>
      <c r="M530" s="6">
        <f t="shared" si="79"/>
        <v>0.71716714203159737</v>
      </c>
      <c r="N530" s="6">
        <f t="shared" si="79"/>
        <v>0.99333446132148606</v>
      </c>
      <c r="O530" s="6">
        <f t="shared" si="79"/>
        <v>0.610468662408999</v>
      </c>
      <c r="P530" s="6">
        <f t="shared" si="79"/>
        <v>0.59013428024686976</v>
      </c>
      <c r="Q530" s="6">
        <f t="shared" si="79"/>
        <v>0.36801469727408243</v>
      </c>
      <c r="R530" s="6">
        <f t="shared" si="79"/>
        <v>0.30807198151681625</v>
      </c>
      <c r="S530" s="6">
        <f t="shared" si="79"/>
        <v>0.45865931690917522</v>
      </c>
    </row>
    <row r="531" spans="1:19">
      <c r="A531">
        <v>523</v>
      </c>
      <c r="B531">
        <f t="shared" si="78"/>
        <v>1.2199999999999598</v>
      </c>
      <c r="C531">
        <f t="shared" si="76"/>
        <v>177.75999999999968</v>
      </c>
      <c r="D531" s="10">
        <f>EXP(SUMPRODUCT(LN($F531:$S531),AlturaTRI!$C$24:$P$24)+SUMPRODUCT(LN(1-$F531:$S531),1-AlturaTRI!$C$24:$P$24))</f>
        <v>5.5952381403513633E-5</v>
      </c>
      <c r="E531">
        <f t="shared" si="77"/>
        <v>2.3240803983038072E-4</v>
      </c>
      <c r="F531" s="6">
        <f t="shared" si="79"/>
        <v>0.34423056372874228</v>
      </c>
      <c r="G531" s="6">
        <f t="shared" si="79"/>
        <v>0.32445775220984036</v>
      </c>
      <c r="H531" s="6">
        <f t="shared" si="79"/>
        <v>0.40055813858889372</v>
      </c>
      <c r="I531" s="6">
        <f t="shared" si="79"/>
        <v>0.25929772647136728</v>
      </c>
      <c r="J531" s="6">
        <f t="shared" si="79"/>
        <v>0.32089606070562904</v>
      </c>
      <c r="K531" s="6">
        <f t="shared" si="79"/>
        <v>0.26220569056326676</v>
      </c>
      <c r="L531" s="6">
        <f t="shared" si="79"/>
        <v>0.86661689688806209</v>
      </c>
      <c r="M531" s="6">
        <f t="shared" si="79"/>
        <v>0.72091209996161187</v>
      </c>
      <c r="N531" s="6">
        <f t="shared" si="79"/>
        <v>0.9934893081162337</v>
      </c>
      <c r="O531" s="6">
        <f t="shared" si="79"/>
        <v>0.61591781688392355</v>
      </c>
      <c r="P531" s="6">
        <f t="shared" si="79"/>
        <v>0.5950192835600453</v>
      </c>
      <c r="Q531" s="6">
        <f t="shared" si="79"/>
        <v>0.37405263830754665</v>
      </c>
      <c r="R531" s="6">
        <f t="shared" si="79"/>
        <v>0.31138175830082243</v>
      </c>
      <c r="S531" s="6">
        <f t="shared" si="79"/>
        <v>0.46463241436631769</v>
      </c>
    </row>
    <row r="532" spans="1:19">
      <c r="A532">
        <v>524</v>
      </c>
      <c r="B532">
        <f t="shared" si="78"/>
        <v>1.2299999999999598</v>
      </c>
      <c r="C532">
        <f t="shared" si="76"/>
        <v>177.83999999999969</v>
      </c>
      <c r="D532" s="10">
        <f>EXP(SUMPRODUCT(LN($F532:$S532),AlturaTRI!$C$24:$P$24)+SUMPRODUCT(LN(1-$F532:$S532),1-AlturaTRI!$C$24:$P$24))</f>
        <v>5.9870097355605241E-5</v>
      </c>
      <c r="E532">
        <f t="shared" si="77"/>
        <v>2.2957840822110967E-4</v>
      </c>
      <c r="F532" s="6">
        <f t="shared" si="79"/>
        <v>0.34858481012622516</v>
      </c>
      <c r="G532" s="6">
        <f t="shared" si="79"/>
        <v>0.32880021497643835</v>
      </c>
      <c r="H532" s="6">
        <f t="shared" si="79"/>
        <v>0.40482326353807252</v>
      </c>
      <c r="I532" s="6">
        <f t="shared" si="79"/>
        <v>0.262061353564358</v>
      </c>
      <c r="J532" s="6">
        <f t="shared" si="79"/>
        <v>0.32442405037934841</v>
      </c>
      <c r="K532" s="6">
        <f t="shared" si="79"/>
        <v>0.26548079263119279</v>
      </c>
      <c r="L532" s="6">
        <f t="shared" si="79"/>
        <v>0.86921822823425299</v>
      </c>
      <c r="M532" s="6">
        <f t="shared" si="79"/>
        <v>0.72462651127504962</v>
      </c>
      <c r="N532" s="6">
        <f t="shared" si="79"/>
        <v>0.99364058070271022</v>
      </c>
      <c r="O532" s="6">
        <f t="shared" si="79"/>
        <v>0.62133802603420119</v>
      </c>
      <c r="P532" s="6">
        <f t="shared" si="79"/>
        <v>0.59988553968291813</v>
      </c>
      <c r="Q532" s="6">
        <f t="shared" si="79"/>
        <v>0.38013005747284717</v>
      </c>
      <c r="R532" s="6">
        <f t="shared" si="79"/>
        <v>0.31471092052476013</v>
      </c>
      <c r="S532" s="6">
        <f t="shared" si="79"/>
        <v>0.47061567457535991</v>
      </c>
    </row>
    <row r="533" spans="1:19">
      <c r="A533">
        <v>525</v>
      </c>
      <c r="B533">
        <f t="shared" si="78"/>
        <v>1.2399999999999598</v>
      </c>
      <c r="C533">
        <f t="shared" si="76"/>
        <v>177.91999999999967</v>
      </c>
      <c r="D533" s="10">
        <f>EXP(SUMPRODUCT(LN($F533:$S533),AlturaTRI!$C$24:$P$24)+SUMPRODUCT(LN(1-$F533:$S533),1-AlturaTRI!$C$24:$P$24))</f>
        <v>6.3991407638979136E-5</v>
      </c>
      <c r="E533">
        <f t="shared" si="77"/>
        <v>2.2676055096360588E-4</v>
      </c>
      <c r="F533" s="6">
        <f t="shared" si="79"/>
        <v>0.35296448898366239</v>
      </c>
      <c r="G533" s="6">
        <f t="shared" si="79"/>
        <v>0.33317213263173157</v>
      </c>
      <c r="H533" s="6">
        <f t="shared" si="79"/>
        <v>0.40910280893654588</v>
      </c>
      <c r="I533" s="6">
        <f t="shared" si="79"/>
        <v>0.2648439038412061</v>
      </c>
      <c r="J533" s="6">
        <f t="shared" si="79"/>
        <v>0.32797209512354841</v>
      </c>
      <c r="K533" s="6">
        <f t="shared" si="79"/>
        <v>0.26878189968357191</v>
      </c>
      <c r="L533" s="6">
        <f t="shared" si="79"/>
        <v>0.87177633297965607</v>
      </c>
      <c r="M533" s="6">
        <f t="shared" si="79"/>
        <v>0.72831011782407862</v>
      </c>
      <c r="N533" s="6">
        <f t="shared" si="79"/>
        <v>0.99378836052360897</v>
      </c>
      <c r="O533" s="6">
        <f t="shared" si="79"/>
        <v>0.62672810108963029</v>
      </c>
      <c r="P533" s="6">
        <f t="shared" si="79"/>
        <v>0.60473216606878644</v>
      </c>
      <c r="Q533" s="6">
        <f t="shared" si="79"/>
        <v>0.38624528950757697</v>
      </c>
      <c r="R533" s="6">
        <f t="shared" si="79"/>
        <v>0.31805923657735274</v>
      </c>
      <c r="S533" s="6">
        <f t="shared" si="79"/>
        <v>0.476607391416288</v>
      </c>
    </row>
    <row r="534" spans="1:19">
      <c r="A534">
        <v>526</v>
      </c>
      <c r="B534">
        <f t="shared" si="78"/>
        <v>1.2499999999999598</v>
      </c>
      <c r="C534">
        <f t="shared" si="76"/>
        <v>177.99999999999969</v>
      </c>
      <c r="D534" s="10">
        <f>EXP(SUMPRODUCT(LN($F534:$S534),AlturaTRI!$C$24:$P$24)+SUMPRODUCT(LN(1-$F534:$S534),1-AlturaTRI!$C$24:$P$24))</f>
        <v>6.8320844474651946E-5</v>
      </c>
      <c r="E534">
        <f t="shared" si="77"/>
        <v>2.2395488362366095E-4</v>
      </c>
      <c r="F534" s="6">
        <f t="shared" si="79"/>
        <v>0.35736900682008521</v>
      </c>
      <c r="G534" s="6">
        <f t="shared" si="79"/>
        <v>0.33757294517580583</v>
      </c>
      <c r="H534" s="6">
        <f t="shared" si="79"/>
        <v>0.41339617189359118</v>
      </c>
      <c r="I534" s="6">
        <f t="shared" si="79"/>
        <v>0.26764528330880677</v>
      </c>
      <c r="J534" s="6">
        <f t="shared" si="79"/>
        <v>0.33153990023016877</v>
      </c>
      <c r="K534" s="6">
        <f t="shared" si="79"/>
        <v>0.27210884780696049</v>
      </c>
      <c r="L534" s="6">
        <f t="shared" si="79"/>
        <v>0.87429163737310678</v>
      </c>
      <c r="M534" s="6">
        <f t="shared" si="79"/>
        <v>0.73196267622154743</v>
      </c>
      <c r="N534" s="6">
        <f t="shared" si="79"/>
        <v>0.99393272721447112</v>
      </c>
      <c r="O534" s="6">
        <f t="shared" si="79"/>
        <v>0.63208688227351884</v>
      </c>
      <c r="P534" s="6">
        <f t="shared" si="79"/>
        <v>0.60955829527888183</v>
      </c>
      <c r="Q534" s="6">
        <f t="shared" si="79"/>
        <v>0.39239662290183602</v>
      </c>
      <c r="R534" s="6">
        <f t="shared" si="79"/>
        <v>0.3214264675581962</v>
      </c>
      <c r="S534" s="6">
        <f t="shared" si="79"/>
        <v>0.48260584905297321</v>
      </c>
    </row>
    <row r="535" spans="1:19">
      <c r="A535">
        <v>527</v>
      </c>
      <c r="B535">
        <f t="shared" si="78"/>
        <v>1.2599999999999598</v>
      </c>
      <c r="C535">
        <f t="shared" si="76"/>
        <v>178.07999999999967</v>
      </c>
      <c r="D535" s="10">
        <f>EXP(SUMPRODUCT(LN($F535:$S535),AlturaTRI!$C$24:$P$24)+SUMPRODUCT(LN(1-$F535:$S535),1-AlturaTRI!$C$24:$P$24))</f>
        <v>7.286253502141417E-5</v>
      </c>
      <c r="E535">
        <f t="shared" si="77"/>
        <v>2.2116181301181092E-4</v>
      </c>
      <c r="F535" s="6">
        <f t="shared" si="79"/>
        <v>0.36179775416631016</v>
      </c>
      <c r="G535" s="6">
        <f t="shared" si="79"/>
        <v>0.34200207384599396</v>
      </c>
      <c r="H535" s="6">
        <f t="shared" si="79"/>
        <v>0.41770274126116325</v>
      </c>
      <c r="I535" s="6">
        <f t="shared" si="79"/>
        <v>0.27046539279992754</v>
      </c>
      <c r="J535" s="6">
        <f t="shared" si="79"/>
        <v>0.33512716252198133</v>
      </c>
      <c r="K535" s="6">
        <f t="shared" si="79"/>
        <v>0.27546146310748298</v>
      </c>
      <c r="L535" s="6">
        <f t="shared" si="79"/>
        <v>0.87676457519011197</v>
      </c>
      <c r="M535" s="6">
        <f t="shared" si="79"/>
        <v>0.73558395774406038</v>
      </c>
      <c r="N535" s="6">
        <f t="shared" si="79"/>
        <v>0.99407375864154268</v>
      </c>
      <c r="O535" s="6">
        <f t="shared" si="79"/>
        <v>0.63741323965370611</v>
      </c>
      <c r="P535" s="6">
        <f t="shared" si="79"/>
        <v>0.61436307555017411</v>
      </c>
      <c r="Q535" s="6">
        <f t="shared" si="79"/>
        <v>0.39858230157752272</v>
      </c>
      <c r="R535" s="6">
        <f t="shared" si="79"/>
        <v>0.32481236730180224</v>
      </c>
      <c r="S535" s="6">
        <f t="shared" si="79"/>
        <v>0.48860932388979056</v>
      </c>
    </row>
    <row r="536" spans="1:19">
      <c r="A536">
        <v>528</v>
      </c>
      <c r="B536">
        <f t="shared" si="78"/>
        <v>1.2699999999999598</v>
      </c>
      <c r="C536">
        <f t="shared" si="76"/>
        <v>178.15999999999968</v>
      </c>
      <c r="D536" s="10">
        <f>EXP(SUMPRODUCT(LN($F536:$S536),AlturaTRI!$C$24:$P$24)+SUMPRODUCT(LN(1-$F536:$S536),1-AlturaTRI!$C$24:$P$24))</f>
        <v>7.7620157123098107E-5</v>
      </c>
      <c r="E536">
        <f t="shared" si="77"/>
        <v>2.1838173712995652E-4</v>
      </c>
      <c r="F536" s="6">
        <f t="shared" si="79"/>
        <v>0.36625010582009365</v>
      </c>
      <c r="G536" s="6">
        <f t="shared" si="79"/>
        <v>0.34645892130084549</v>
      </c>
      <c r="H536" s="6">
        <f t="shared" si="79"/>
        <v>0.42202189796115502</v>
      </c>
      <c r="I536" s="6">
        <f t="shared" si="79"/>
        <v>0.27330412793993986</v>
      </c>
      <c r="J536" s="6">
        <f t="shared" si="79"/>
        <v>0.33873357040863761</v>
      </c>
      <c r="K536" s="6">
        <f t="shared" si="79"/>
        <v>0.2788395616442621</v>
      </c>
      <c r="L536" s="6">
        <f t="shared" si="79"/>
        <v>0.87919558716532764</v>
      </c>
      <c r="M536" s="6">
        <f t="shared" si="79"/>
        <v>0.73917374822323656</v>
      </c>
      <c r="N536" s="6">
        <f t="shared" si="79"/>
        <v>0.99421153093894232</v>
      </c>
      <c r="O536" s="6">
        <f t="shared" si="79"/>
        <v>0.64270607393551227</v>
      </c>
      <c r="P536" s="6">
        <f t="shared" si="79"/>
        <v>0.61914567133836218</v>
      </c>
      <c r="Q536" s="6">
        <f t="shared" si="79"/>
        <v>0.40480052668089</v>
      </c>
      <c r="R536" s="6">
        <f t="shared" si="79"/>
        <v>0.3282166824069882</v>
      </c>
      <c r="S536" s="6">
        <f t="shared" si="79"/>
        <v>0.49461608654719019</v>
      </c>
    </row>
    <row r="537" spans="1:19">
      <c r="A537">
        <v>529</v>
      </c>
      <c r="B537">
        <f t="shared" si="78"/>
        <v>1.2799999999999598</v>
      </c>
      <c r="C537">
        <f t="shared" si="76"/>
        <v>178.23999999999967</v>
      </c>
      <c r="D537" s="10">
        <f>EXP(SUMPRODUCT(LN($F537:$S537),AlturaTRI!$C$24:$P$24)+SUMPRODUCT(LN(1-$F537:$S537),1-AlturaTRI!$C$24:$P$24))</f>
        <v>8.2596895012897488E-5</v>
      </c>
      <c r="E537">
        <f t="shared" si="77"/>
        <v>2.1561504512302308E-4</v>
      </c>
      <c r="F537" s="6">
        <f t="shared" si="79"/>
        <v>0.37072542112185319</v>
      </c>
      <c r="G537" s="6">
        <f t="shared" si="79"/>
        <v>0.35094287182811618</v>
      </c>
      <c r="H537" s="6">
        <f t="shared" si="79"/>
        <v>0.4263530153226025</v>
      </c>
      <c r="I537" s="6">
        <f t="shared" si="79"/>
        <v>0.27616137911598304</v>
      </c>
      <c r="J537" s="6">
        <f t="shared" si="79"/>
        <v>0.34235880394982932</v>
      </c>
      <c r="K537" s="6">
        <f t="shared" si="79"/>
        <v>0.2822429493695689</v>
      </c>
      <c r="L537" s="6">
        <f t="shared" si="79"/>
        <v>0.88158512043902593</v>
      </c>
      <c r="M537" s="6">
        <f t="shared" si="79"/>
        <v>0.74273184792557312</v>
      </c>
      <c r="N537" s="6">
        <f t="shared" si="79"/>
        <v>0.99434611854514909</v>
      </c>
      <c r="O537" s="6">
        <f t="shared" si="79"/>
        <v>0.64796431719587111</v>
      </c>
      <c r="P537" s="6">
        <f t="shared" si="79"/>
        <v>0.62390526383543232</v>
      </c>
      <c r="Q537" s="6">
        <f t="shared" si="79"/>
        <v>0.41104945848518293</v>
      </c>
      <c r="R537" s="6">
        <f t="shared" si="79"/>
        <v>0.33163915227166973</v>
      </c>
      <c r="S537" s="6">
        <f t="shared" si="79"/>
        <v>0.50062440385142393</v>
      </c>
    </row>
    <row r="538" spans="1:19">
      <c r="A538">
        <v>530</v>
      </c>
      <c r="B538">
        <f t="shared" si="78"/>
        <v>1.2899999999999598</v>
      </c>
      <c r="C538">
        <f t="shared" si="76"/>
        <v>178.31999999999968</v>
      </c>
      <c r="D538" s="10">
        <f>EXP(SUMPRODUCT(LN($F538:$S538),AlturaTRI!$C$24:$P$24)+SUMPRODUCT(LN(1-$F538:$S538),1-AlturaTRI!$C$24:$P$24))</f>
        <v>8.7795395293030441E-5</v>
      </c>
      <c r="E538">
        <f t="shared" si="77"/>
        <v>2.1286211723562585E-4</v>
      </c>
      <c r="F538" s="6">
        <f t="shared" si="79"/>
        <v>0.37522304425084885</v>
      </c>
      <c r="G538" s="6">
        <f t="shared" si="79"/>
        <v>0.35545329157687633</v>
      </c>
      <c r="H538" s="6">
        <f t="shared" si="79"/>
        <v>0.43069545942847309</v>
      </c>
      <c r="I538" s="6">
        <f t="shared" si="79"/>
        <v>0.27903703144862918</v>
      </c>
      <c r="J538" s="6">
        <f t="shared" si="79"/>
        <v>0.34600253492560246</v>
      </c>
      <c r="K538" s="6">
        <f t="shared" si="79"/>
        <v>0.28567142207590424</v>
      </c>
      <c r="L538" s="6">
        <f t="shared" si="79"/>
        <v>0.88393362801777986</v>
      </c>
      <c r="M538" s="6">
        <f t="shared" si="79"/>
        <v>0.74625807142134604</v>
      </c>
      <c r="N538" s="6">
        <f t="shared" si="79"/>
        <v>0.9944775942388161</v>
      </c>
      <c r="O538" s="6">
        <f t="shared" si="79"/>
        <v>0.65318693355808044</v>
      </c>
      <c r="P538" s="6">
        <f t="shared" si="79"/>
        <v>0.6286410514612315</v>
      </c>
      <c r="Q538" s="6">
        <f t="shared" si="79"/>
        <v>0.41732721839970072</v>
      </c>
      <c r="R538" s="6">
        <f t="shared" si="79"/>
        <v>0.33507950913310536</v>
      </c>
      <c r="S538" s="6">
        <f t="shared" si="79"/>
        <v>0.50663254083357157</v>
      </c>
    </row>
    <row r="539" spans="1:19">
      <c r="A539">
        <v>531</v>
      </c>
      <c r="B539">
        <f t="shared" si="78"/>
        <v>1.2999999999999599</v>
      </c>
      <c r="C539">
        <f t="shared" si="76"/>
        <v>178.39999999999969</v>
      </c>
      <c r="D539" s="10">
        <f>EXP(SUMPRODUCT(LN($F539:$S539),AlturaTRI!$C$24:$P$24)+SUMPRODUCT(LN(1-$F539:$S539),1-AlturaTRI!$C$24:$P$24))</f>
        <v>9.3217723523786143E-5</v>
      </c>
      <c r="E539">
        <f t="shared" si="77"/>
        <v>2.101233247737038E-4</v>
      </c>
      <c r="F539" s="6">
        <f t="shared" ref="F539:S548" si="80">1/(1+EXP(-1.7*F$2*($B539-F$3)))</f>
        <v>0.37974230454167629</v>
      </c>
      <c r="G539" s="6">
        <f t="shared" si="80"/>
        <v>0.3599895288137881</v>
      </c>
      <c r="H539" s="6">
        <f t="shared" si="80"/>
        <v>0.43504858947165292</v>
      </c>
      <c r="I539" s="6">
        <f t="shared" si="80"/>
        <v>0.28193096476611945</v>
      </c>
      <c r="J539" s="6">
        <f t="shared" si="80"/>
        <v>0.3496644269138573</v>
      </c>
      <c r="K539" s="6">
        <f t="shared" si="80"/>
        <v>0.28912476535021797</v>
      </c>
      <c r="L539" s="6">
        <f t="shared" si="80"/>
        <v>0.88624156824956757</v>
      </c>
      <c r="M539" s="6">
        <f t="shared" si="80"/>
        <v>0.74975224744298019</v>
      </c>
      <c r="N539" s="6">
        <f t="shared" si="80"/>
        <v>0.99460602917392005</v>
      </c>
      <c r="O539" s="6">
        <f t="shared" si="80"/>
        <v>0.65837291980679391</v>
      </c>
      <c r="P539" s="6">
        <f t="shared" si="80"/>
        <v>0.63335225032857012</v>
      </c>
      <c r="Q539" s="6">
        <f t="shared" si="80"/>
        <v>0.423631891081169</v>
      </c>
      <c r="R539" s="6">
        <f t="shared" si="80"/>
        <v>0.33853747811363877</v>
      </c>
      <c r="S539" s="6">
        <f t="shared" si="80"/>
        <v>0.51263876273296849</v>
      </c>
    </row>
    <row r="540" spans="1:19">
      <c r="A540">
        <v>532</v>
      </c>
      <c r="B540">
        <f t="shared" si="78"/>
        <v>1.3099999999999599</v>
      </c>
      <c r="C540">
        <f t="shared" si="76"/>
        <v>178.47999999999968</v>
      </c>
      <c r="D540" s="10">
        <f>EXP(SUMPRODUCT(LN($F540:$S540),AlturaTRI!$C$24:$P$24)+SUMPRODUCT(LN(1-$F540:$S540),1-AlturaTRI!$C$24:$P$24))</f>
        <v>9.8865321769209418E-5</v>
      </c>
      <c r="E540">
        <f t="shared" si="77"/>
        <v>2.0739903007108178E-4</v>
      </c>
      <c r="F540" s="6">
        <f t="shared" si="80"/>
        <v>0.384282516820875</v>
      </c>
      <c r="G540" s="6">
        <f t="shared" si="80"/>
        <v>0.36455091420355162</v>
      </c>
      <c r="H540" s="6">
        <f t="shared" si="80"/>
        <v>0.43941175811973315</v>
      </c>
      <c r="I540" s="6">
        <f t="shared" si="80"/>
        <v>0.28484305358123851</v>
      </c>
      <c r="J540" s="6">
        <f t="shared" si="80"/>
        <v>0.35334413537505643</v>
      </c>
      <c r="K540" s="6">
        <f t="shared" si="80"/>
        <v>0.29260275453546697</v>
      </c>
      <c r="L540" s="6">
        <f t="shared" si="80"/>
        <v>0.88850940431344738</v>
      </c>
      <c r="M540" s="6">
        <f t="shared" si="80"/>
        <v>0.75321421873333672</v>
      </c>
      <c r="N540" s="6">
        <f t="shared" si="80"/>
        <v>0.994731492914252</v>
      </c>
      <c r="O540" s="6">
        <f t="shared" si="80"/>
        <v>0.66352130594304537</v>
      </c>
      <c r="P540" s="6">
        <f t="shared" si="80"/>
        <v>0.63803809468143757</v>
      </c>
      <c r="Q540" s="6">
        <f t="shared" si="80"/>
        <v>0.42996152664285064</v>
      </c>
      <c r="R540" s="6">
        <f t="shared" si="80"/>
        <v>0.34201277727197382</v>
      </c>
      <c r="S540" s="6">
        <f t="shared" si="80"/>
        <v>0.5186413370001246</v>
      </c>
    </row>
    <row r="541" spans="1:19">
      <c r="A541">
        <v>533</v>
      </c>
      <c r="B541">
        <f t="shared" si="78"/>
        <v>1.3199999999999599</v>
      </c>
      <c r="C541">
        <f t="shared" si="76"/>
        <v>178.55999999999969</v>
      </c>
      <c r="D541" s="10">
        <f>EXP(SUMPRODUCT(LN($F541:$S541),AlturaTRI!$C$24:$P$24)+SUMPRODUCT(LN(1-$F541:$S541),1-AlturaTRI!$C$24:$P$24))</f>
        <v>1.0473896745708917E-4</v>
      </c>
      <c r="E541">
        <f t="shared" si="77"/>
        <v>2.0468958646091833E-4</v>
      </c>
      <c r="F541" s="6">
        <f t="shared" si="80"/>
        <v>0.38884298176341647</v>
      </c>
      <c r="G541" s="6">
        <f t="shared" si="80"/>
        <v>0.36913676111346583</v>
      </c>
      <c r="H541" s="6">
        <f t="shared" si="80"/>
        <v>0.44378431188817008</v>
      </c>
      <c r="I541" s="6">
        <f t="shared" si="80"/>
        <v>0.28777316707089334</v>
      </c>
      <c r="J541" s="6">
        <f t="shared" si="80"/>
        <v>0.35704130774415327</v>
      </c>
      <c r="K541" s="6">
        <f t="shared" si="80"/>
        <v>0.29610515469970566</v>
      </c>
      <c r="L541" s="6">
        <f t="shared" si="80"/>
        <v>0.89073760372392541</v>
      </c>
      <c r="M541" s="6">
        <f t="shared" si="80"/>
        <v>0.7566438418843594</v>
      </c>
      <c r="N541" s="6">
        <f t="shared" si="80"/>
        <v>0.99485405346726108</v>
      </c>
      <c r="O541" s="6">
        <f t="shared" si="80"/>
        <v>0.6686311556792871</v>
      </c>
      <c r="P541" s="6">
        <f t="shared" si="80"/>
        <v>0.64269783730597752</v>
      </c>
      <c r="Q541" s="6">
        <f t="shared" si="80"/>
        <v>0.43631414295638987</v>
      </c>
      <c r="R541" s="6">
        <f t="shared" si="80"/>
        <v>0.34550511766001574</v>
      </c>
      <c r="S541" s="6">
        <f t="shared" si="80"/>
        <v>0.524638535294218</v>
      </c>
    </row>
    <row r="542" spans="1:19">
      <c r="A542">
        <v>534</v>
      </c>
      <c r="B542">
        <f t="shared" si="78"/>
        <v>1.3299999999999599</v>
      </c>
      <c r="C542">
        <f t="shared" si="76"/>
        <v>178.63999999999967</v>
      </c>
      <c r="D542" s="10">
        <f>EXP(SUMPRODUCT(LN($F542:$S542),AlturaTRI!$C$24:$P$24)+SUMPRODUCT(LN(1-$F542:$S542),1-AlturaTRI!$C$24:$P$24))</f>
        <v>1.1083873391822295E-4</v>
      </c>
      <c r="E542">
        <f t="shared" si="77"/>
        <v>2.0199533825199267E-4</v>
      </c>
      <c r="F542" s="6">
        <f t="shared" si="80"/>
        <v>0.39342298626878497</v>
      </c>
      <c r="G542" s="6">
        <f t="shared" si="80"/>
        <v>0.37374636594199978</v>
      </c>
      <c r="H542" s="6">
        <f t="shared" si="80"/>
        <v>0.44816559152138336</v>
      </c>
      <c r="I542" s="6">
        <f t="shared" si="80"/>
        <v>0.29072116905846129</v>
      </c>
      <c r="J542" s="6">
        <f t="shared" si="80"/>
        <v>0.36075558352974341</v>
      </c>
      <c r="K542" s="6">
        <f t="shared" si="80"/>
        <v>0.29963172061289806</v>
      </c>
      <c r="L542" s="6">
        <f t="shared" si="80"/>
        <v>0.89292663785009496</v>
      </c>
      <c r="M542" s="6">
        <f t="shared" si="80"/>
        <v>0.7600409871665379</v>
      </c>
      <c r="N542" s="6">
        <f t="shared" si="80"/>
        <v>0.994973777317254</v>
      </c>
      <c r="O542" s="6">
        <f t="shared" si="80"/>
        <v>0.67370156687457905</v>
      </c>
      <c r="P542" s="6">
        <f t="shared" si="80"/>
        <v>0.64733074991394113</v>
      </c>
      <c r="Q542" s="6">
        <f t="shared" si="80"/>
        <v>0.44268772804096401</v>
      </c>
      <c r="R542" s="6">
        <f t="shared" si="80"/>
        <v>0.34901420338530015</v>
      </c>
      <c r="S542" s="6">
        <f t="shared" si="80"/>
        <v>0.53062863547027928</v>
      </c>
    </row>
    <row r="543" spans="1:19">
      <c r="A543">
        <v>535</v>
      </c>
      <c r="B543">
        <f t="shared" si="78"/>
        <v>1.3399999999999599</v>
      </c>
      <c r="C543">
        <f t="shared" si="76"/>
        <v>178.71999999999969</v>
      </c>
      <c r="D543" s="10">
        <f>EXP(SUMPRODUCT(LN($F543:$S543),AlturaTRI!$C$24:$P$24)+SUMPRODUCT(LN(1-$F543:$S543),1-AlturaTRI!$C$24:$P$24))</f>
        <v>1.1716395297394364E-4</v>
      </c>
      <c r="E543">
        <f t="shared" si="77"/>
        <v>1.9931662070978275E-4</v>
      </c>
      <c r="F543" s="6">
        <f t="shared" si="80"/>
        <v>0.39802180385632752</v>
      </c>
      <c r="G543" s="6">
        <f t="shared" si="80"/>
        <v>0.37837900847121408</v>
      </c>
      <c r="H543" s="6">
        <f t="shared" si="80"/>
        <v>0.45255493238133226</v>
      </c>
      <c r="I543" s="6">
        <f t="shared" si="80"/>
        <v>0.2936869179989704</v>
      </c>
      <c r="J543" s="6">
        <f t="shared" si="80"/>
        <v>0.36448659442043063</v>
      </c>
      <c r="K543" s="6">
        <f t="shared" si="80"/>
        <v>0.30318219673162977</v>
      </c>
      <c r="L543" s="6">
        <f t="shared" si="80"/>
        <v>0.89507698144959857</v>
      </c>
      <c r="M543" s="6">
        <f t="shared" si="80"/>
        <v>0.76340553834963698</v>
      </c>
      <c r="N543" s="6">
        <f t="shared" si="80"/>
        <v>0.99509072945796562</v>
      </c>
      <c r="O543" s="6">
        <f t="shared" si="80"/>
        <v>0.67873167191024442</v>
      </c>
      <c r="P543" s="6">
        <f t="shared" si="80"/>
        <v>0.65193612349839769</v>
      </c>
      <c r="Q543" s="6">
        <f t="shared" si="80"/>
        <v>0.4490802425339151</v>
      </c>
      <c r="R543" s="6">
        <f t="shared" si="80"/>
        <v>0.35253973167902947</v>
      </c>
      <c r="S543" s="6">
        <f t="shared" si="80"/>
        <v>0.53660992355121473</v>
      </c>
    </row>
    <row r="544" spans="1:19">
      <c r="A544">
        <v>536</v>
      </c>
      <c r="B544">
        <f t="shared" si="78"/>
        <v>1.3499999999999599</v>
      </c>
      <c r="C544">
        <f t="shared" si="76"/>
        <v>178.79999999999967</v>
      </c>
      <c r="D544" s="10">
        <f>EXP(SUMPRODUCT(LN($F544:$S544),AlturaTRI!$C$24:$P$24)+SUMPRODUCT(LN(1-$F544:$S544),1-AlturaTRI!$C$24:$P$24))</f>
        <v>1.2371317994133889E-4</v>
      </c>
      <c r="E544">
        <f t="shared" si="77"/>
        <v>1.9665376004228353E-4</v>
      </c>
      <c r="F544" s="6">
        <f t="shared" si="80"/>
        <v>0.40263869507949596</v>
      </c>
      <c r="G544" s="6">
        <f t="shared" si="80"/>
        <v>0.38303395224281911</v>
      </c>
      <c r="H544" s="6">
        <f t="shared" si="80"/>
        <v>0.45695166484309752</v>
      </c>
      <c r="I544" s="6">
        <f t="shared" si="80"/>
        <v>0.29667026696717236</v>
      </c>
      <c r="J544" s="6">
        <f t="shared" si="80"/>
        <v>0.36823396439838879</v>
      </c>
      <c r="K544" s="6">
        <f t="shared" si="80"/>
        <v>0.30675631719189439</v>
      </c>
      <c r="L544" s="6">
        <f t="shared" si="80"/>
        <v>0.89718911221743092</v>
      </c>
      <c r="M544" s="6">
        <f t="shared" si="80"/>
        <v>0.76673739251515083</v>
      </c>
      <c r="N544" s="6">
        <f t="shared" si="80"/>
        <v>0.99520497342450032</v>
      </c>
      <c r="O544" s="6">
        <f t="shared" si="80"/>
        <v>0.68372063800646155</v>
      </c>
      <c r="P544" s="6">
        <f t="shared" si="80"/>
        <v>0.65651326866155224</v>
      </c>
      <c r="Q544" s="6">
        <f t="shared" si="80"/>
        <v>0.45548962223666078</v>
      </c>
      <c r="R544" s="6">
        <f t="shared" si="80"/>
        <v>0.3560813929697248</v>
      </c>
      <c r="S544" s="6">
        <f t="shared" si="80"/>
        <v>0.54258069567989242</v>
      </c>
    </row>
    <row r="545" spans="1:19">
      <c r="A545">
        <v>537</v>
      </c>
      <c r="B545">
        <f t="shared" si="78"/>
        <v>1.3599999999999599</v>
      </c>
      <c r="C545">
        <f t="shared" si="76"/>
        <v>178.87999999999968</v>
      </c>
      <c r="D545" s="10">
        <f>EXP(SUMPRODUCT(LN($F545:$S545),AlturaTRI!$C$24:$P$24)+SUMPRODUCT(LN(1-$F545:$S545),1-AlturaTRI!$C$24:$P$24))</f>
        <v>1.3048416142238955E-4</v>
      </c>
      <c r="E545">
        <f t="shared" si="77"/>
        <v>1.9400707339050968E-4</v>
      </c>
      <c r="F545" s="6">
        <f t="shared" si="80"/>
        <v>0.40727290795856919</v>
      </c>
      <c r="G545" s="6">
        <f t="shared" si="80"/>
        <v>0.3877104449576011</v>
      </c>
      <c r="H545" s="6">
        <f t="shared" si="80"/>
        <v>0.46135511469697993</v>
      </c>
      <c r="I545" s="6">
        <f t="shared" si="80"/>
        <v>0.29967106364856827</v>
      </c>
      <c r="J545" s="6">
        <f t="shared" si="80"/>
        <v>0.37199730986009122</v>
      </c>
      <c r="K545" s="6">
        <f t="shared" si="80"/>
        <v>0.31035380581011718</v>
      </c>
      <c r="L545" s="6">
        <f t="shared" si="80"/>
        <v>0.89926351034956575</v>
      </c>
      <c r="M545" s="6">
        <f t="shared" si="80"/>
        <v>0.77003645986093616</v>
      </c>
      <c r="N545" s="6">
        <f t="shared" si="80"/>
        <v>0.99531657132466334</v>
      </c>
      <c r="O545" s="6">
        <f t="shared" si="80"/>
        <v>0.68866766748041774</v>
      </c>
      <c r="P545" s="6">
        <f t="shared" si="80"/>
        <v>0.66106151591458251</v>
      </c>
      <c r="Q545" s="6">
        <f t="shared" si="80"/>
        <v>0.46191378072932615</v>
      </c>
      <c r="R545" s="6">
        <f t="shared" si="80"/>
        <v>0.3596388709624978</v>
      </c>
      <c r="S545" s="6">
        <f t="shared" si="80"/>
        <v>0.54853926004658682</v>
      </c>
    </row>
    <row r="546" spans="1:19">
      <c r="A546">
        <v>538</v>
      </c>
      <c r="B546">
        <f t="shared" si="78"/>
        <v>1.3699999999999599</v>
      </c>
      <c r="C546">
        <f t="shared" si="76"/>
        <v>178.95999999999967</v>
      </c>
      <c r="D546" s="10">
        <f>EXP(SUMPRODUCT(LN($F546:$S546),AlturaTRI!$C$24:$P$24)+SUMPRODUCT(LN(1-$F546:$S546),1-AlturaTRI!$C$24:$P$24))</f>
        <v>1.3747380623617471E-4</v>
      </c>
      <c r="E546">
        <f t="shared" si="77"/>
        <v>1.9137686882362897E-4</v>
      </c>
      <c r="F546" s="6">
        <f t="shared" si="80"/>
        <v>0.41192367843139038</v>
      </c>
      <c r="G546" s="6">
        <f t="shared" si="80"/>
        <v>0.39240771889789378</v>
      </c>
      <c r="H546" s="6">
        <f t="shared" si="80"/>
        <v>0.46576460355661081</v>
      </c>
      <c r="I546" s="6">
        <f t="shared" si="80"/>
        <v>0.30268915033344335</v>
      </c>
      <c r="J546" s="6">
        <f t="shared" si="80"/>
        <v>0.37577623974416652</v>
      </c>
      <c r="K546" s="6">
        <f t="shared" si="80"/>
        <v>0.31397437609257173</v>
      </c>
      <c r="L546" s="6">
        <f t="shared" si="80"/>
        <v>0.90130065812136972</v>
      </c>
      <c r="M546" s="6">
        <f t="shared" si="80"/>
        <v>0.77330266349848087</v>
      </c>
      <c r="N546" s="6">
        <f t="shared" si="80"/>
        <v>0.99542558386967994</v>
      </c>
      <c r="O546" s="6">
        <f t="shared" si="80"/>
        <v>0.69357199794679936</v>
      </c>
      <c r="P546" s="6">
        <f t="shared" si="80"/>
        <v>0.66558021594947092</v>
      </c>
      <c r="Q546" s="6">
        <f t="shared" si="80"/>
        <v>0.46835061204722067</v>
      </c>
      <c r="R546" s="6">
        <f t="shared" si="80"/>
        <v>0.36321184272393608</v>
      </c>
      <c r="S546" s="6">
        <f t="shared" si="80"/>
        <v>0.5544839387871896</v>
      </c>
    </row>
    <row r="547" spans="1:19">
      <c r="A547">
        <v>539</v>
      </c>
      <c r="B547">
        <f t="shared" si="78"/>
        <v>1.3799999999999599</v>
      </c>
      <c r="C547">
        <f t="shared" si="76"/>
        <v>179.03999999999968</v>
      </c>
      <c r="D547" s="10">
        <f>EXP(SUMPRODUCT(LN($F547:$S547),AlturaTRI!$C$24:$P$24)+SUMPRODUCT(LN(1-$F547:$S547),1-AlturaTRI!$C$24:$P$24))</f>
        <v>1.4467815984234658E-4</v>
      </c>
      <c r="E547">
        <f t="shared" si="77"/>
        <v>1.88763445338665E-4</v>
      </c>
      <c r="F547" s="6">
        <f t="shared" si="80"/>
        <v>0.41659023082161917</v>
      </c>
      <c r="G547" s="6">
        <f t="shared" si="80"/>
        <v>0.3971249913727154</v>
      </c>
      <c r="H547" s="6">
        <f t="shared" si="80"/>
        <v>0.47017944927255845</v>
      </c>
      <c r="I547" s="6">
        <f t="shared" si="80"/>
        <v>0.3057243639139664</v>
      </c>
      <c r="J547" s="6">
        <f t="shared" si="80"/>
        <v>0.37957035566633068</v>
      </c>
      <c r="K547" s="6">
        <f t="shared" si="80"/>
        <v>0.31761773125333503</v>
      </c>
      <c r="L547" s="6">
        <f t="shared" si="80"/>
        <v>0.90330103948073148</v>
      </c>
      <c r="M547" s="6">
        <f t="shared" si="80"/>
        <v>0.77653593924326436</v>
      </c>
      <c r="N547" s="6">
        <f t="shared" si="80"/>
        <v>0.99553207040431824</v>
      </c>
      <c r="O547" s="6">
        <f t="shared" si="80"/>
        <v>0.69843290246153367</v>
      </c>
      <c r="P547" s="6">
        <f t="shared" si="80"/>
        <v>0.67006873988287086</v>
      </c>
      <c r="Q547" s="6">
        <f t="shared" si="80"/>
        <v>0.47479799341198642</v>
      </c>
      <c r="R547" s="6">
        <f t="shared" si="80"/>
        <v>0.36679997877259285</v>
      </c>
      <c r="S547" s="6">
        <f t="shared" si="80"/>
        <v>0.56041306984770944</v>
      </c>
    </row>
    <row r="548" spans="1:19">
      <c r="A548">
        <v>540</v>
      </c>
      <c r="B548">
        <f t="shared" si="78"/>
        <v>1.3899999999999599</v>
      </c>
      <c r="C548">
        <f t="shared" si="76"/>
        <v>179.11999999999969</v>
      </c>
      <c r="D548" s="10">
        <f>EXP(SUMPRODUCT(LN($F548:$S548),AlturaTRI!$C$24:$P$24)+SUMPRODUCT(LN(1-$F548:$S548),1-AlturaTRI!$C$24:$P$24))</f>
        <v>1.5209238258916778E-4</v>
      </c>
      <c r="E548">
        <f t="shared" si="77"/>
        <v>1.8616709286470922E-4</v>
      </c>
      <c r="F548" s="6">
        <f t="shared" si="80"/>
        <v>0.42127177832395052</v>
      </c>
      <c r="G548" s="6">
        <f t="shared" si="80"/>
        <v>0.40186146518513816</v>
      </c>
      <c r="H548" s="6">
        <f t="shared" si="80"/>
        <v>0.47459896635090076</v>
      </c>
      <c r="I548" s="6">
        <f t="shared" si="80"/>
        <v>0.3087765358844054</v>
      </c>
      <c r="J548" s="6">
        <f t="shared" si="80"/>
        <v>0.38337925206133427</v>
      </c>
      <c r="K548" s="6">
        <f t="shared" si="80"/>
        <v>0.32128356424091697</v>
      </c>
      <c r="L548" s="6">
        <f t="shared" si="80"/>
        <v>0.90526513965581579</v>
      </c>
      <c r="M548" s="6">
        <f t="shared" si="80"/>
        <v>0.77973623539865655</v>
      </c>
      <c r="N548" s="6">
        <f t="shared" si="80"/>
        <v>0.99563608893642175</v>
      </c>
      <c r="O548" s="6">
        <f t="shared" si="80"/>
        <v>0.70324968960983003</v>
      </c>
      <c r="P548" s="6">
        <f t="shared" si="80"/>
        <v>0.67452647947210553</v>
      </c>
      <c r="Q548" s="6">
        <f t="shared" si="80"/>
        <v>0.48125378800998425</v>
      </c>
      <c r="R548" s="6">
        <f t="shared" si="80"/>
        <v>0.37040294317505879</v>
      </c>
      <c r="S548" s="6">
        <f t="shared" si="80"/>
        <v>0.56632500881072734</v>
      </c>
    </row>
    <row r="549" spans="1:19">
      <c r="A549">
        <v>541</v>
      </c>
      <c r="B549">
        <f t="shared" si="78"/>
        <v>1.3999999999999599</v>
      </c>
      <c r="C549">
        <f t="shared" si="76"/>
        <v>179.19999999999968</v>
      </c>
      <c r="D549" s="10">
        <f>EXP(SUMPRODUCT(LN($F549:$S549),AlturaTRI!$C$24:$P$24)+SUMPRODUCT(LN(1-$F549:$S549),1-AlturaTRI!$C$24:$P$24))</f>
        <v>1.597107321005845E-4</v>
      </c>
      <c r="E549">
        <f t="shared" si="77"/>
        <v>1.8358809227157828E-4</v>
      </c>
      <c r="F549" s="6">
        <f t="shared" ref="F549:S558" si="81">1/(1+EXP(-1.7*F$2*($B549-F$3)))</f>
        <v>0.42596752350571254</v>
      </c>
      <c r="G549" s="6">
        <f t="shared" si="81"/>
        <v>0.40661632912140189</v>
      </c>
      <c r="H549" s="6">
        <f t="shared" si="81"/>
        <v>0.47902246637622264</v>
      </c>
      <c r="I549" s="6">
        <f t="shared" si="81"/>
        <v>0.31184549234451037</v>
      </c>
      <c r="J549" s="6">
        <f t="shared" si="81"/>
        <v>0.38720251633185082</v>
      </c>
      <c r="K549" s="6">
        <f t="shared" si="81"/>
        <v>0.32497155777368963</v>
      </c>
      <c r="L549" s="6">
        <f t="shared" si="81"/>
        <v>0.90719344477732555</v>
      </c>
      <c r="M549" s="6">
        <f t="shared" si="81"/>
        <v>0.78290351253380996</v>
      </c>
      <c r="N549" s="6">
        <f t="shared" si="81"/>
        <v>0.99573769616586161</v>
      </c>
      <c r="O549" s="6">
        <f t="shared" si="81"/>
        <v>0.70802170353969696</v>
      </c>
      <c r="P549" s="6">
        <f t="shared" si="81"/>
        <v>0.67895284730345984</v>
      </c>
      <c r="Q549" s="6">
        <f t="shared" si="81"/>
        <v>0.48771584781025823</v>
      </c>
      <c r="R549" s="6">
        <f t="shared" si="81"/>
        <v>0.37402039364758993</v>
      </c>
      <c r="S549" s="6">
        <f t="shared" si="81"/>
        <v>0.57221813067962479</v>
      </c>
    </row>
    <row r="550" spans="1:19">
      <c r="A550">
        <v>542</v>
      </c>
      <c r="B550">
        <f t="shared" si="78"/>
        <v>1.40999999999996</v>
      </c>
      <c r="C550">
        <f t="shared" si="76"/>
        <v>179.27999999999969</v>
      </c>
      <c r="D550" s="10">
        <f>EXP(SUMPRODUCT(LN($F550:$S550),AlturaTRI!$C$24:$P$24)+SUMPRODUCT(LN(1-$F550:$S550),1-AlturaTRI!$C$24:$P$24))</f>
        <v>1.6752655009412561E-4</v>
      </c>
      <c r="E550">
        <f t="shared" si="77"/>
        <v>1.8102671538285079E-4</v>
      </c>
      <c r="F550" s="6">
        <f t="shared" si="81"/>
        <v>0.43067665882421519</v>
      </c>
      <c r="G550" s="6">
        <f t="shared" si="81"/>
        <v>0.4113887584612293</v>
      </c>
      <c r="H550" s="6">
        <f t="shared" si="81"/>
        <v>0.48344925843848791</v>
      </c>
      <c r="I550" s="6">
        <f t="shared" si="81"/>
        <v>0.3149310540061111</v>
      </c>
      <c r="J550" s="6">
        <f t="shared" si="81"/>
        <v>0.39103972900422335</v>
      </c>
      <c r="K550" s="6">
        <f t="shared" si="81"/>
        <v>0.32868138438423028</v>
      </c>
      <c r="L550" s="6">
        <f t="shared" si="81"/>
        <v>0.90908644151513396</v>
      </c>
      <c r="M550" s="6">
        <f t="shared" si="81"/>
        <v>0.78603774325598497</v>
      </c>
      <c r="N550" s="6">
        <f t="shared" si="81"/>
        <v>0.99583694751291274</v>
      </c>
      <c r="O550" s="6">
        <f t="shared" si="81"/>
        <v>0.71274832394222343</v>
      </c>
      <c r="P550" s="6">
        <f t="shared" si="81"/>
        <v>0.68334727695297981</v>
      </c>
      <c r="Q550" s="6">
        <f t="shared" si="81"/>
        <v>0.49418201641422677</v>
      </c>
      <c r="R550" s="6">
        <f t="shared" si="81"/>
        <v>0.37765198166325764</v>
      </c>
      <c r="S550" s="6">
        <f t="shared" si="81"/>
        <v>0.57809083161658259</v>
      </c>
    </row>
    <row r="551" spans="1:19">
      <c r="A551">
        <v>543</v>
      </c>
      <c r="B551">
        <f t="shared" si="78"/>
        <v>1.41999999999996</v>
      </c>
      <c r="C551">
        <f t="shared" si="76"/>
        <v>179.35999999999967</v>
      </c>
      <c r="D551" s="10">
        <f>EXP(SUMPRODUCT(LN($F551:$S551),AlturaTRI!$C$24:$P$24)+SUMPRODUCT(LN(1-$F551:$S551),1-AlturaTRI!$C$24:$P$24))</f>
        <v>1.7553225389501745E-4</v>
      </c>
      <c r="E551">
        <f t="shared" si="77"/>
        <v>1.7848322499321561E-4</v>
      </c>
      <c r="F551" s="6">
        <f t="shared" si="81"/>
        <v>0.43539836715918201</v>
      </c>
      <c r="G551" s="6">
        <f t="shared" si="81"/>
        <v>0.41617791550874611</v>
      </c>
      <c r="H551" s="6">
        <f t="shared" si="81"/>
        <v>0.48787864956322718</v>
      </c>
      <c r="I551" s="6">
        <f t="shared" si="81"/>
        <v>0.31803303620297352</v>
      </c>
      <c r="J551" s="6">
        <f t="shared" si="81"/>
        <v>0.3948904638909746</v>
      </c>
      <c r="K551" s="6">
        <f t="shared" si="81"/>
        <v>0.33241270647268178</v>
      </c>
      <c r="L551" s="6">
        <f t="shared" si="81"/>
        <v>0.91094461672913096</v>
      </c>
      <c r="M551" s="6">
        <f t="shared" si="81"/>
        <v>0.78913891197774955</v>
      </c>
      <c r="N551" s="6">
        <f t="shared" si="81"/>
        <v>0.99593389714607172</v>
      </c>
      <c r="O551" s="6">
        <f t="shared" si="81"/>
        <v>0.71742896598003003</v>
      </c>
      <c r="P551" s="6">
        <f t="shared" si="81"/>
        <v>0.68770922312005123</v>
      </c>
      <c r="Q551" s="6">
        <f t="shared" si="81"/>
        <v>0.50065013192909369</v>
      </c>
      <c r="R551" s="6">
        <f t="shared" si="81"/>
        <v>0.38129735256457503</v>
      </c>
      <c r="S551" s="6">
        <f t="shared" si="81"/>
        <v>0.58394153063052479</v>
      </c>
    </row>
    <row r="552" spans="1:19">
      <c r="A552">
        <v>544</v>
      </c>
      <c r="B552">
        <f t="shared" si="78"/>
        <v>1.42999999999996</v>
      </c>
      <c r="C552">
        <f t="shared" si="76"/>
        <v>179.43999999999969</v>
      </c>
      <c r="D552" s="10">
        <f>EXP(SUMPRODUCT(LN($F552:$S552),AlturaTRI!$C$24:$P$24)+SUMPRODUCT(LN(1-$F552:$S552),1-AlturaTRI!$C$24:$P$24))</f>
        <v>1.8371933288192382E-4</v>
      </c>
      <c r="E552">
        <f t="shared" si="77"/>
        <v>1.7595787489006149E-4</v>
      </c>
      <c r="F552" s="6">
        <f t="shared" si="81"/>
        <v>0.44013182235955917</v>
      </c>
      <c r="G552" s="6">
        <f t="shared" si="81"/>
        <v>0.4209829501433579</v>
      </c>
      <c r="H552" s="6">
        <f t="shared" si="81"/>
        <v>0.49230994514447252</v>
      </c>
      <c r="I552" s="6">
        <f t="shared" si="81"/>
        <v>0.32115124890395785</v>
      </c>
      <c r="J552" s="6">
        <f t="shared" si="81"/>
        <v>0.39875428825997533</v>
      </c>
      <c r="K552" s="6">
        <f t="shared" si="81"/>
        <v>0.33616517636922111</v>
      </c>
      <c r="L552" s="6">
        <f t="shared" si="81"/>
        <v>0.91276845713410726</v>
      </c>
      <c r="M552" s="6">
        <f t="shared" si="81"/>
        <v>0.7922070146794874</v>
      </c>
      <c r="N552" s="6">
        <f t="shared" si="81"/>
        <v>0.99602859800931387</v>
      </c>
      <c r="O552" s="6">
        <f t="shared" si="81"/>
        <v>0.72206308016538878</v>
      </c>
      <c r="P552" s="6">
        <f t="shared" si="81"/>
        <v>0.69203816173408228</v>
      </c>
      <c r="Q552" s="6">
        <f t="shared" si="81"/>
        <v>0.50711802985686161</v>
      </c>
      <c r="R552" s="6">
        <f t="shared" si="81"/>
        <v>0.38495614568155345</v>
      </c>
      <c r="S552" s="6">
        <f t="shared" si="81"/>
        <v>0.58976867121139442</v>
      </c>
    </row>
    <row r="553" spans="1:19">
      <c r="A553">
        <v>545</v>
      </c>
      <c r="B553">
        <f t="shared" si="78"/>
        <v>1.43999999999996</v>
      </c>
      <c r="C553">
        <f t="shared" si="76"/>
        <v>179.51999999999967</v>
      </c>
      <c r="D553" s="10">
        <f>EXP(SUMPRODUCT(LN($F553:$S553),AlturaTRI!$C$24:$P$24)+SUMPRODUCT(LN(1-$F553:$S553),1-AlturaTRI!$C$24:$P$24))</f>
        <v>1.9207835006644674E-4</v>
      </c>
      <c r="E553">
        <f t="shared" si="77"/>
        <v>1.7345090987923607E-4</v>
      </c>
      <c r="F553" s="6">
        <f t="shared" si="81"/>
        <v>0.44487618980395821</v>
      </c>
      <c r="G553" s="6">
        <f t="shared" si="81"/>
        <v>0.42580300038988378</v>
      </c>
      <c r="H553" s="6">
        <f t="shared" si="81"/>
        <v>0.49674244937986717</v>
      </c>
      <c r="I553" s="6">
        <f t="shared" si="81"/>
        <v>0.32428549672951751</v>
      </c>
      <c r="J553" s="6">
        <f t="shared" si="81"/>
        <v>0.4026307630101526</v>
      </c>
      <c r="K553" s="6">
        <f t="shared" si="81"/>
        <v>0.3399384364057137</v>
      </c>
      <c r="L553" s="6">
        <f t="shared" si="81"/>
        <v>0.91455844897848271</v>
      </c>
      <c r="M553" s="6">
        <f t="shared" si="81"/>
        <v>0.79524205866764153</v>
      </c>
      <c r="N553" s="6">
        <f t="shared" si="81"/>
        <v>0.99612110184880809</v>
      </c>
      <c r="O553" s="6">
        <f t="shared" si="81"/>
        <v>0.72665015218960805</v>
      </c>
      <c r="P553" s="6">
        <f t="shared" si="81"/>
        <v>0.69633359003466544</v>
      </c>
      <c r="Q553" s="6">
        <f t="shared" si="81"/>
        <v>0.51358354599074962</v>
      </c>
      <c r="R553" s="6">
        <f t="shared" si="81"/>
        <v>0.38862799445512619</v>
      </c>
      <c r="S553" s="6">
        <f t="shared" si="81"/>
        <v>0.59557072290735091</v>
      </c>
    </row>
    <row r="554" spans="1:19">
      <c r="A554">
        <v>546</v>
      </c>
      <c r="B554">
        <f t="shared" si="78"/>
        <v>1.44999999999996</v>
      </c>
      <c r="C554">
        <f t="shared" si="76"/>
        <v>179.59999999999968</v>
      </c>
      <c r="D554" s="10">
        <f>EXP(SUMPRODUCT(LN($F554:$S554),AlturaTRI!$C$24:$P$24)+SUMPRODUCT(LN(1-$F554:$S554),1-AlturaTRI!$C$24:$P$24))</f>
        <v>2.005989489721473E-4</v>
      </c>
      <c r="E554">
        <f t="shared" si="77"/>
        <v>1.7096256581490042E-4</v>
      </c>
      <c r="F554" s="6">
        <f t="shared" si="81"/>
        <v>0.44963062697395667</v>
      </c>
      <c r="G554" s="6">
        <f t="shared" si="81"/>
        <v>0.43063719300719511</v>
      </c>
      <c r="H554" s="6">
        <f t="shared" si="81"/>
        <v>0.50117546570737226</v>
      </c>
      <c r="I554" s="6">
        <f t="shared" si="81"/>
        <v>0.32743557897157416</v>
      </c>
      <c r="J554" s="6">
        <f t="shared" si="81"/>
        <v>0.40651944285361247</v>
      </c>
      <c r="K554" s="6">
        <f t="shared" si="81"/>
        <v>0.34373211899662226</v>
      </c>
      <c r="L554" s="6">
        <f t="shared" si="81"/>
        <v>0.91631507773667431</v>
      </c>
      <c r="M554" s="6">
        <f t="shared" si="81"/>
        <v>0.79824406232911316</v>
      </c>
      <c r="N554" s="6">
        <f t="shared" si="81"/>
        <v>0.99621145923909138</v>
      </c>
      <c r="O554" s="6">
        <f t="shared" si="81"/>
        <v>0.73118970270535844</v>
      </c>
      <c r="P554" s="6">
        <f t="shared" si="81"/>
        <v>0.7005950266256421</v>
      </c>
      <c r="Q554" s="6">
        <f t="shared" si="81"/>
        <v>0.52004451931078199</v>
      </c>
      <c r="R554" s="6">
        <f t="shared" si="81"/>
        <v>0.39231252656587595</v>
      </c>
      <c r="S554" s="6">
        <f t="shared" si="81"/>
        <v>0.60134618284171304</v>
      </c>
    </row>
    <row r="555" spans="1:19">
      <c r="A555">
        <v>547</v>
      </c>
      <c r="B555">
        <f t="shared" si="78"/>
        <v>1.45999999999996</v>
      </c>
      <c r="C555">
        <f t="shared" si="76"/>
        <v>179.67999999999967</v>
      </c>
      <c r="D555" s="10">
        <f>EXP(SUMPRODUCT(LN($F555:$S555),AlturaTRI!$C$24:$P$24)+SUMPRODUCT(LN(1-$F555:$S555),1-AlturaTRI!$C$24:$P$24))</f>
        <v>2.0926986593980941E-4</v>
      </c>
      <c r="E555">
        <f t="shared" si="77"/>
        <v>1.6849306963340332E-4</v>
      </c>
      <c r="F555" s="6">
        <f t="shared" si="81"/>
        <v>0.45439428403944498</v>
      </c>
      <c r="G555" s="6">
        <f t="shared" si="81"/>
        <v>0.43548464409456156</v>
      </c>
      <c r="H555" s="6">
        <f t="shared" si="81"/>
        <v>0.50560829724298684</v>
      </c>
      <c r="I555" s="6">
        <f t="shared" si="81"/>
        <v>0.33060128961680313</v>
      </c>
      <c r="J555" s="6">
        <f t="shared" si="81"/>
        <v>0.41041987650403794</v>
      </c>
      <c r="K555" s="6">
        <f t="shared" si="81"/>
        <v>0.34754584672921984</v>
      </c>
      <c r="L555" s="6">
        <f t="shared" si="81"/>
        <v>0.91803882781487922</v>
      </c>
      <c r="M555" s="6">
        <f t="shared" si="81"/>
        <v>0.80121305488222938</v>
      </c>
      <c r="N555" s="6">
        <f t="shared" si="81"/>
        <v>0.99629971960871666</v>
      </c>
      <c r="O555" s="6">
        <f t="shared" si="81"/>
        <v>0.73568128706369484</v>
      </c>
      <c r="P555" s="6">
        <f t="shared" si="81"/>
        <v>0.70482201150354085</v>
      </c>
      <c r="Q555" s="6">
        <f t="shared" si="81"/>
        <v>0.52649879487032192</v>
      </c>
      <c r="R555" s="6">
        <f t="shared" si="81"/>
        <v>0.3960093640679917</v>
      </c>
      <c r="S555" s="6">
        <f t="shared" si="81"/>
        <v>0.60709357716669921</v>
      </c>
    </row>
    <row r="556" spans="1:19">
      <c r="A556">
        <v>548</v>
      </c>
      <c r="B556">
        <f t="shared" si="78"/>
        <v>1.46999999999996</v>
      </c>
      <c r="C556">
        <f t="shared" si="76"/>
        <v>179.75999999999968</v>
      </c>
      <c r="D556" s="10">
        <f>EXP(SUMPRODUCT(LN($F556:$S556),AlturaTRI!$C$24:$P$24)+SUMPRODUCT(LN(1-$F556:$S556),1-AlturaTRI!$C$24:$P$24))</f>
        <v>2.1807894794418918E-4</v>
      </c>
      <c r="E556">
        <f t="shared" si="77"/>
        <v>1.6604263939109753E-4</v>
      </c>
      <c r="F556" s="6">
        <f t="shared" si="81"/>
        <v>0.45916630445517881</v>
      </c>
      <c r="G556" s="6">
        <f t="shared" si="81"/>
        <v>0.44034445971485786</v>
      </c>
      <c r="H556" s="6">
        <f t="shared" si="81"/>
        <v>0.5100402472188984</v>
      </c>
      <c r="I556" s="6">
        <f t="shared" si="81"/>
        <v>0.33378241737335768</v>
      </c>
      <c r="J556" s="6">
        <f t="shared" si="81"/>
        <v>0.41433160687121329</v>
      </c>
      <c r="K556" s="6">
        <f t="shared" si="81"/>
        <v>0.35137923246314873</v>
      </c>
      <c r="L556" s="6">
        <f t="shared" si="81"/>
        <v>0.91973018227003966</v>
      </c>
      <c r="M556" s="6">
        <f t="shared" si="81"/>
        <v>0.80414907612468489</v>
      </c>
      <c r="N556" s="6">
        <f t="shared" si="81"/>
        <v>0.99638593126537733</v>
      </c>
      <c r="O556" s="6">
        <f t="shared" si="81"/>
        <v>0.74012449500759137</v>
      </c>
      <c r="P556" s="6">
        <f t="shared" si="81"/>
        <v>0.70901410606090298</v>
      </c>
      <c r="Q556" s="6">
        <f t="shared" si="81"/>
        <v>0.53294422666536367</v>
      </c>
      <c r="R556" s="6">
        <f t="shared" si="81"/>
        <v>0.39971812352837044</v>
      </c>
      <c r="S556" s="6">
        <f t="shared" si="81"/>
        <v>0.61281146245126561</v>
      </c>
    </row>
    <row r="557" spans="1:19">
      <c r="A557">
        <v>549</v>
      </c>
      <c r="B557">
        <f t="shared" si="78"/>
        <v>1.47999999999996</v>
      </c>
      <c r="C557">
        <f t="shared" si="76"/>
        <v>179.83999999999969</v>
      </c>
      <c r="D557" s="10">
        <f>EXP(SUMPRODUCT(LN($F557:$S557),AlturaTRI!$C$24:$P$24)+SUMPRODUCT(LN(1-$F557:$S557),1-AlturaTRI!$C$24:$P$24))</f>
        <v>2.2701317596415338E-4</v>
      </c>
      <c r="E557">
        <f t="shared" si="77"/>
        <v>1.6361148430601972E-4</v>
      </c>
      <c r="F557" s="6">
        <f t="shared" si="81"/>
        <v>0.46394582556766406</v>
      </c>
      <c r="G557" s="6">
        <f t="shared" si="81"/>
        <v>0.44521573653373908</v>
      </c>
      <c r="H557" s="6">
        <f t="shared" si="81"/>
        <v>0.51447061942147854</v>
      </c>
      <c r="I557" s="6">
        <f t="shared" si="81"/>
        <v>0.33697874570105935</v>
      </c>
      <c r="J557" s="6">
        <f t="shared" si="81"/>
        <v>0.41825417126151471</v>
      </c>
      <c r="K557" s="6">
        <f t="shared" si="81"/>
        <v>0.35523187943934953</v>
      </c>
      <c r="L557" s="6">
        <f t="shared" si="81"/>
        <v>0.92138962254174528</v>
      </c>
      <c r="M557" s="6">
        <f t="shared" si="81"/>
        <v>0.80705217617885072</v>
      </c>
      <c r="N557" s="6">
        <f t="shared" si="81"/>
        <v>0.99647014142052315</v>
      </c>
      <c r="O557" s="6">
        <f t="shared" si="81"/>
        <v>0.74451895032386395</v>
      </c>
      <c r="P557" s="6">
        <f t="shared" si="81"/>
        <v>0.71317089306504799</v>
      </c>
      <c r="Q557" s="6">
        <f t="shared" si="81"/>
        <v>0.53937868047848436</v>
      </c>
      <c r="R557" s="6">
        <f t="shared" si="81"/>
        <v>0.40343841617077775</v>
      </c>
      <c r="S557" s="6">
        <f t="shared" si="81"/>
        <v>0.61849842700058943</v>
      </c>
    </row>
    <row r="558" spans="1:19">
      <c r="A558">
        <v>550</v>
      </c>
      <c r="B558">
        <f t="shared" si="78"/>
        <v>1.48999999999996</v>
      </c>
      <c r="C558">
        <f t="shared" si="76"/>
        <v>179.91999999999967</v>
      </c>
      <c r="D558" s="10">
        <f>EXP(SUMPRODUCT(LN($F558:$S558),AlturaTRI!$C$24:$P$24)+SUMPRODUCT(LN(1-$F558:$S558),1-AlturaTRI!$C$24:$P$24))</f>
        <v>2.3605869390317828E-4</v>
      </c>
      <c r="E558">
        <f t="shared" si="77"/>
        <v>1.6119980480335257E-4</v>
      </c>
      <c r="F558" s="6">
        <f t="shared" si="81"/>
        <v>0.46873197923147886</v>
      </c>
      <c r="G558" s="6">
        <f t="shared" si="81"/>
        <v>0.45009756247385091</v>
      </c>
      <c r="H558" s="6">
        <f t="shared" si="81"/>
        <v>0.51889871862853798</v>
      </c>
      <c r="I558" s="6">
        <f t="shared" si="81"/>
        <v>0.34019005284507675</v>
      </c>
      <c r="J558" s="6">
        <f t="shared" si="81"/>
        <v>0.42218710158419981</v>
      </c>
      <c r="K558" s="6">
        <f t="shared" si="81"/>
        <v>0.35910338139837267</v>
      </c>
      <c r="L558" s="6">
        <f t="shared" si="81"/>
        <v>0.92301762819681621</v>
      </c>
      <c r="M558" s="6">
        <f t="shared" si="81"/>
        <v>0.80992241523483843</v>
      </c>
      <c r="N558" s="6">
        <f t="shared" si="81"/>
        <v>0.9965523962134708</v>
      </c>
      <c r="O558" s="6">
        <f t="shared" si="81"/>
        <v>0.74886431045540824</v>
      </c>
      <c r="P558" s="6">
        <f t="shared" si="81"/>
        <v>0.71729197661287503</v>
      </c>
      <c r="Q558" s="6">
        <f t="shared" si="81"/>
        <v>0.5458000366894773</v>
      </c>
      <c r="R558" s="6">
        <f t="shared" si="81"/>
        <v>0.40716984802496581</v>
      </c>
      <c r="S558" s="6">
        <f t="shared" si="81"/>
        <v>0.62415309210500369</v>
      </c>
    </row>
    <row r="559" spans="1:19">
      <c r="A559">
        <v>551</v>
      </c>
      <c r="B559">
        <f t="shared" si="78"/>
        <v>1.49999999999996</v>
      </c>
      <c r="C559">
        <f t="shared" si="76"/>
        <v>179.99999999999969</v>
      </c>
      <c r="D559" s="10">
        <f>EXP(SUMPRODUCT(LN($F559:$S559),AlturaTRI!$C$24:$P$24)+SUMPRODUCT(LN(1-$F559:$S559),1-AlturaTRI!$C$24:$P$24))</f>
        <v>2.4520084301126122E-4</v>
      </c>
      <c r="E559">
        <f t="shared" si="77"/>
        <v>1.5880779256458759E-4</v>
      </c>
      <c r="F559" s="6">
        <f t="shared" ref="F559:S568" si="82">1/(1+EXP(-1.7*F$2*($B559-F$3)))</f>
        <v>0.4735238924341067</v>
      </c>
      <c r="G559" s="6">
        <f t="shared" si="82"/>
        <v>0.45498901738309955</v>
      </c>
      <c r="H559" s="6">
        <f t="shared" si="82"/>
        <v>0.52332385104525814</v>
      </c>
      <c r="I559" s="6">
        <f t="shared" si="82"/>
        <v>0.34341611187311316</v>
      </c>
      <c r="J559" s="6">
        <f t="shared" si="82"/>
        <v>0.426129924563313</v>
      </c>
      <c r="K559" s="6">
        <f t="shared" si="82"/>
        <v>0.36299332270806789</v>
      </c>
      <c r="L559" s="6">
        <f t="shared" si="82"/>
        <v>0.92461467668630271</v>
      </c>
      <c r="M559" s="6">
        <f t="shared" si="82"/>
        <v>0.81275986329169736</v>
      </c>
      <c r="N559" s="6">
        <f t="shared" si="82"/>
        <v>0.99663274073501995</v>
      </c>
      <c r="O559" s="6">
        <f t="shared" si="82"/>
        <v>0.75316026607571529</v>
      </c>
      <c r="P559" s="6">
        <f t="shared" si="82"/>
        <v>0.72137698206232448</v>
      </c>
      <c r="Q559" s="6">
        <f t="shared" si="82"/>
        <v>0.55220619304485041</v>
      </c>
      <c r="R559" s="6">
        <f t="shared" si="82"/>
        <v>0.41091202008064642</v>
      </c>
      <c r="S559" s="6">
        <f t="shared" si="82"/>
        <v>0.62977411321645049</v>
      </c>
    </row>
    <row r="560" spans="1:19">
      <c r="A560">
        <v>552</v>
      </c>
      <c r="B560">
        <f t="shared" si="78"/>
        <v>1.50999999999996</v>
      </c>
      <c r="C560">
        <f t="shared" si="76"/>
        <v>180.07999999999967</v>
      </c>
      <c r="D560" s="10">
        <f>EXP(SUMPRODUCT(LN($F560:$S560),AlturaTRI!$C$24:$P$24)+SUMPRODUCT(LN(1-$F560:$S560),1-AlturaTRI!$C$24:$P$24))</f>
        <v>2.5442420171282554E-4</v>
      </c>
      <c r="E560">
        <f t="shared" si="77"/>
        <v>1.5643563058030497E-4</v>
      </c>
      <c r="F560" s="6">
        <f t="shared" si="82"/>
        <v>0.47832068792833787</v>
      </c>
      <c r="G560" s="6">
        <f t="shared" si="82"/>
        <v>0.45988917371596644</v>
      </c>
      <c r="H560" s="6">
        <f t="shared" si="82"/>
        <v>0.52774532473822022</v>
      </c>
      <c r="I560" s="6">
        <f t="shared" si="82"/>
        <v>0.34665669071611732</v>
      </c>
      <c r="J560" s="6">
        <f t="shared" si="82"/>
        <v>0.43008216195502053</v>
      </c>
      <c r="K560" s="6">
        <f t="shared" si="82"/>
        <v>0.36690127850063514</v>
      </c>
      <c r="L560" s="6">
        <f t="shared" si="82"/>
        <v>0.92618124311463179</v>
      </c>
      <c r="M560" s="6">
        <f t="shared" si="82"/>
        <v>0.81556459989710905</v>
      </c>
      <c r="N560" s="6">
        <f t="shared" si="82"/>
        <v>0.99671121905058391</v>
      </c>
      <c r="O560" s="6">
        <f t="shared" si="82"/>
        <v>0.75740654062766222</v>
      </c>
      <c r="P560" s="6">
        <f t="shared" si="82"/>
        <v>0.72542555594116431</v>
      </c>
      <c r="Q560" s="6">
        <f t="shared" si="82"/>
        <v>0.55859506737857467</v>
      </c>
      <c r="R560" s="6">
        <f t="shared" si="82"/>
        <v>0.41466452844620427</v>
      </c>
      <c r="S560" s="6">
        <f t="shared" si="82"/>
        <v>0.6353601810507824</v>
      </c>
    </row>
    <row r="561" spans="1:19">
      <c r="A561">
        <v>553</v>
      </c>
      <c r="B561">
        <f t="shared" si="78"/>
        <v>1.51999999999996</v>
      </c>
      <c r="C561">
        <f t="shared" si="76"/>
        <v>180.15999999999968</v>
      </c>
      <c r="D561" s="10">
        <f>EXP(SUMPRODUCT(LN($F561:$S561),AlturaTRI!$C$24:$P$24)+SUMPRODUCT(LN(1-$F561:$S561),1-AlturaTRI!$C$24:$P$24))</f>
        <v>2.6371263069865578E-4</v>
      </c>
      <c r="E561">
        <f t="shared" si="77"/>
        <v>1.5408349320648551E-4</v>
      </c>
      <c r="F561" s="6">
        <f t="shared" si="82"/>
        <v>0.48312148487127055</v>
      </c>
      <c r="G561" s="6">
        <f t="shared" si="82"/>
        <v>0.4647970972268195</v>
      </c>
      <c r="H561" s="6">
        <f t="shared" si="82"/>
        <v>0.53216245006695295</v>
      </c>
      <c r="I561" s="6">
        <f t="shared" si="82"/>
        <v>0.34991155221253006</v>
      </c>
      <c r="J561" s="6">
        <f t="shared" si="82"/>
        <v>0.4340433307701726</v>
      </c>
      <c r="K561" s="6">
        <f t="shared" si="82"/>
        <v>0.37082681481900365</v>
      </c>
      <c r="L561" s="6">
        <f t="shared" si="82"/>
        <v>0.92771780002061899</v>
      </c>
      <c r="M561" s="6">
        <f t="shared" si="82"/>
        <v>0.81833671388593554</v>
      </c>
      <c r="N561" s="6">
        <f t="shared" si="82"/>
        <v>0.99678787422284287</v>
      </c>
      <c r="O561" s="6">
        <f t="shared" si="82"/>
        <v>0.76160288982860036</v>
      </c>
      <c r="P561" s="6">
        <f t="shared" si="82"/>
        <v>0.72943736583378949</v>
      </c>
      <c r="Q561" s="6">
        <f t="shared" si="82"/>
        <v>0.5649646002766946</v>
      </c>
      <c r="R561" s="6">
        <f t="shared" si="82"/>
        <v>0.41842696451203104</v>
      </c>
      <c r="S561" s="6">
        <f t="shared" si="82"/>
        <v>0.64091002261450825</v>
      </c>
    </row>
    <row r="562" spans="1:19">
      <c r="A562">
        <v>554</v>
      </c>
      <c r="B562">
        <f t="shared" si="78"/>
        <v>1.5299999999999601</v>
      </c>
      <c r="C562">
        <f t="shared" si="76"/>
        <v>180.23999999999967</v>
      </c>
      <c r="D562" s="10">
        <f>EXP(SUMPRODUCT(LN($F562:$S562),AlturaTRI!$C$24:$P$24)+SUMPRODUCT(LN(1-$F562:$S562),1-AlturaTRI!$C$24:$P$24))</f>
        <v>2.7304932309388718E-4</v>
      </c>
      <c r="E562">
        <f t="shared" si="77"/>
        <v>1.5175154622426926E-4</v>
      </c>
      <c r="F562" s="6">
        <f t="shared" si="82"/>
        <v>0.48792539946893043</v>
      </c>
      <c r="G562" s="6">
        <f t="shared" si="82"/>
        <v>0.46971184767413671</v>
      </c>
      <c r="H562" s="6">
        <f t="shared" si="82"/>
        <v>0.53657454011243322</v>
      </c>
      <c r="I562" s="6">
        <f t="shared" si="82"/>
        <v>0.35318045415607652</v>
      </c>
      <c r="J562" s="6">
        <f t="shared" si="82"/>
        <v>0.43801294350188769</v>
      </c>
      <c r="K562" s="6">
        <f t="shared" si="82"/>
        <v>0.37476948877248989</v>
      </c>
      <c r="L562" s="6">
        <f t="shared" si="82"/>
        <v>0.92922481717006311</v>
      </c>
      <c r="M562" s="6">
        <f t="shared" si="82"/>
        <v>0.82107630311796931</v>
      </c>
      <c r="N562" s="6">
        <f t="shared" si="82"/>
        <v>0.99686274833392485</v>
      </c>
      <c r="O562" s="6">
        <f t="shared" si="82"/>
        <v>0.76574910114377692</v>
      </c>
      <c r="P562" s="6">
        <f t="shared" si="82"/>
        <v>0.73341210024675363</v>
      </c>
      <c r="Q562" s="6">
        <f t="shared" si="82"/>
        <v>0.5713127576786895</v>
      </c>
      <c r="R562" s="6">
        <f t="shared" si="82"/>
        <v>0.42219891511835261</v>
      </c>
      <c r="S562" s="6">
        <f t="shared" si="82"/>
        <v>0.64642240215484348</v>
      </c>
    </row>
    <row r="563" spans="1:19">
      <c r="A563">
        <v>555</v>
      </c>
      <c r="B563">
        <f t="shared" si="78"/>
        <v>1.5399999999999601</v>
      </c>
      <c r="C563">
        <f t="shared" si="76"/>
        <v>180.31999999999968</v>
      </c>
      <c r="D563" s="10">
        <f>EXP(SUMPRODUCT(LN($F563:$S563),AlturaTRI!$C$24:$P$24)+SUMPRODUCT(LN(1-$F563:$S563),1-AlturaTRI!$C$24:$P$24))</f>
        <v>2.8241685946902174E-4</v>
      </c>
      <c r="E563">
        <f t="shared" si="77"/>
        <v>1.49439946903073E-4</v>
      </c>
      <c r="F563" s="6">
        <f t="shared" si="82"/>
        <v>0.49273154562550975</v>
      </c>
      <c r="G563" s="6">
        <f t="shared" si="82"/>
        <v>0.47463247953452914</v>
      </c>
      <c r="H563" s="6">
        <f t="shared" si="82"/>
        <v>0.540980911101972</v>
      </c>
      <c r="I563" s="6">
        <f t="shared" si="82"/>
        <v>0.35646314934710466</v>
      </c>
      <c r="J563" s="6">
        <f t="shared" si="82"/>
        <v>0.44199050835793763</v>
      </c>
      <c r="K563" s="6">
        <f t="shared" si="82"/>
        <v>0.37872884870167378</v>
      </c>
      <c r="L563" s="6">
        <f t="shared" si="82"/>
        <v>0.93070276135963625</v>
      </c>
      <c r="M563" s="6">
        <f t="shared" si="82"/>
        <v>0.82378347421521581</v>
      </c>
      <c r="N563" s="6">
        <f t="shared" si="82"/>
        <v>0.99693588250712983</v>
      </c>
      <c r="O563" s="6">
        <f t="shared" si="82"/>
        <v>0.76984499323013633</v>
      </c>
      <c r="P563" s="6">
        <f t="shared" si="82"/>
        <v>0.73734946845377447</v>
      </c>
      <c r="Q563" s="6">
        <f t="shared" si="82"/>
        <v>0.57763753340876656</v>
      </c>
      <c r="R563" s="6">
        <f t="shared" si="82"/>
        <v>0.4259799627274139</v>
      </c>
      <c r="S563" s="6">
        <f t="shared" si="82"/>
        <v>0.65189612203219349</v>
      </c>
    </row>
    <row r="564" spans="1:19">
      <c r="A564">
        <v>556</v>
      </c>
      <c r="B564">
        <f t="shared" si="78"/>
        <v>1.5499999999999601</v>
      </c>
      <c r="C564">
        <f t="shared" si="76"/>
        <v>180.39999999999969</v>
      </c>
      <c r="D564" s="10">
        <f>EXP(SUMPRODUCT(LN($F564:$S564),AlturaTRI!$C$24:$P$24)+SUMPRODUCT(LN(1-$F564:$S564),1-AlturaTRI!$C$24:$P$24))</f>
        <v>2.9179726741739969E-4</v>
      </c>
      <c r="E564">
        <f t="shared" si="77"/>
        <v>1.4714884406697928E-4</v>
      </c>
      <c r="F564" s="6">
        <f t="shared" si="82"/>
        <v>0.49753903559621426</v>
      </c>
      <c r="G564" s="6">
        <f t="shared" si="82"/>
        <v>0.47955804272542324</v>
      </c>
      <c r="H564" s="6">
        <f t="shared" si="82"/>
        <v>0.5453808828299328</v>
      </c>
      <c r="I564" s="6">
        <f t="shared" si="82"/>
        <v>0.35975938564747512</v>
      </c>
      <c r="J564" s="6">
        <f t="shared" si="82"/>
        <v>0.44597552949771113</v>
      </c>
      <c r="K564" s="6">
        <f t="shared" si="82"/>
        <v>0.38270443435241158</v>
      </c>
      <c r="L564" s="6">
        <f t="shared" si="82"/>
        <v>0.93215209623177553</v>
      </c>
      <c r="M564" s="6">
        <f t="shared" si="82"/>
        <v>0.82645834229903425</v>
      </c>
      <c r="N564" s="6">
        <f t="shared" si="82"/>
        <v>0.99700731692819589</v>
      </c>
      <c r="O564" s="6">
        <f t="shared" si="82"/>
        <v>0.77389041535254988</v>
      </c>
      <c r="P564" s="6">
        <f t="shared" si="82"/>
        <v>0.74124920032097696</v>
      </c>
      <c r="Q564" s="6">
        <f t="shared" si="82"/>
        <v>0.58393695163060022</v>
      </c>
      <c r="R564" s="6">
        <f t="shared" si="82"/>
        <v>0.42976968559988038</v>
      </c>
      <c r="S564" s="6">
        <f t="shared" si="82"/>
        <v>0.65733002351445313</v>
      </c>
    </row>
    <row r="565" spans="1:19">
      <c r="A565">
        <v>557</v>
      </c>
      <c r="B565">
        <f t="shared" si="78"/>
        <v>1.5599999999999601</v>
      </c>
      <c r="C565">
        <f t="shared" si="76"/>
        <v>180.47999999999968</v>
      </c>
      <c r="D565" s="10">
        <f>EXP(SUMPRODUCT(LN($F565:$S565),AlturaTRI!$C$24:$P$24)+SUMPRODUCT(LN(1-$F565:$S565),1-AlturaTRI!$C$24:$P$24))</f>
        <v>3.0117208538106181E-4</v>
      </c>
      <c r="E565">
        <f t="shared" si="77"/>
        <v>1.4487837816430771E-4</v>
      </c>
      <c r="F565" s="6">
        <f t="shared" si="82"/>
        <v>0.50234698064269878</v>
      </c>
      <c r="G565" s="6">
        <f t="shared" si="82"/>
        <v>0.48448758333523673</v>
      </c>
      <c r="H565" s="6">
        <f t="shared" si="82"/>
        <v>0.54977377907373803</v>
      </c>
      <c r="I565" s="6">
        <f t="shared" si="82"/>
        <v>0.36306890603899494</v>
      </c>
      <c r="J565" s="6">
        <f t="shared" si="82"/>
        <v>0.44996750727351792</v>
      </c>
      <c r="K565" s="6">
        <f t="shared" si="82"/>
        <v>0.38669577705889269</v>
      </c>
      <c r="L565" s="6">
        <f t="shared" si="82"/>
        <v>0.93357328210028145</v>
      </c>
      <c r="M565" s="6">
        <f t="shared" si="82"/>
        <v>0.82910103072744668</v>
      </c>
      <c r="N565" s="6">
        <f t="shared" si="82"/>
        <v>0.99707709086612539</v>
      </c>
      <c r="O565" s="6">
        <f t="shared" si="82"/>
        <v>0.77788524677451554</v>
      </c>
      <c r="P565" s="6">
        <f t="shared" si="82"/>
        <v>0.7451110461131587</v>
      </c>
      <c r="Q565" s="6">
        <f t="shared" si="82"/>
        <v>0.59020906921938876</v>
      </c>
      <c r="R565" s="6">
        <f t="shared" si="82"/>
        <v>0.43356765797530594</v>
      </c>
      <c r="S565" s="6">
        <f t="shared" si="82"/>
        <v>0.66272298749277259</v>
      </c>
    </row>
    <row r="566" spans="1:19">
      <c r="A566">
        <v>558</v>
      </c>
      <c r="B566">
        <f t="shared" si="78"/>
        <v>1.5699999999999601</v>
      </c>
      <c r="C566">
        <f t="shared" si="76"/>
        <v>180.55999999999969</v>
      </c>
      <c r="D566" s="10">
        <f>EXP(SUMPRODUCT(LN($F566:$S566),AlturaTRI!$C$24:$P$24)+SUMPRODUCT(LN(1-$F566:$S566),1-AlturaTRI!$C$24:$P$24))</f>
        <v>3.1052243036786334E-4</v>
      </c>
      <c r="E566">
        <f t="shared" si="77"/>
        <v>1.4262868134027777E-4</v>
      </c>
      <c r="F566" s="6">
        <f t="shared" si="82"/>
        <v>0.50715449169006255</v>
      </c>
      <c r="G566" s="6">
        <f t="shared" si="82"/>
        <v>0.48942014435986181</v>
      </c>
      <c r="H566" s="6">
        <f t="shared" si="82"/>
        <v>0.5541589280046253</v>
      </c>
      <c r="I566" s="6">
        <f t="shared" si="82"/>
        <v>0.36639144868538953</v>
      </c>
      <c r="J566" s="6">
        <f t="shared" si="82"/>
        <v>0.45396593847599359</v>
      </c>
      <c r="K566" s="6">
        <f t="shared" si="82"/>
        <v>0.39070239993563</v>
      </c>
      <c r="L566" s="6">
        <f t="shared" si="82"/>
        <v>0.93496677578632725</v>
      </c>
      <c r="M566" s="6">
        <f t="shared" si="82"/>
        <v>0.83171167083291697</v>
      </c>
      <c r="N566" s="6">
        <f t="shared" si="82"/>
        <v>0.99714524269356963</v>
      </c>
      <c r="O566" s="6">
        <f t="shared" si="82"/>
        <v>0.78182939612535962</v>
      </c>
      <c r="P566" s="6">
        <f t="shared" si="82"/>
        <v>0.74893477628187333</v>
      </c>
      <c r="Q566" s="6">
        <f t="shared" si="82"/>
        <v>0.59645197804547934</v>
      </c>
      <c r="R566" s="6">
        <f t="shared" si="82"/>
        <v>0.43737345025651375</v>
      </c>
      <c r="S566" s="6">
        <f t="shared" si="82"/>
        <v>0.66807393511868429</v>
      </c>
    </row>
    <row r="567" spans="1:19">
      <c r="A567">
        <v>559</v>
      </c>
      <c r="B567">
        <f t="shared" si="78"/>
        <v>1.5799999999999601</v>
      </c>
      <c r="C567">
        <f t="shared" si="76"/>
        <v>180.63999999999967</v>
      </c>
      <c r="D567" s="10">
        <f>EXP(SUMPRODUCT(LN($F567:$S567),AlturaTRI!$C$24:$P$24)+SUMPRODUCT(LN(1-$F567:$S567),1-AlturaTRI!$C$24:$P$24))</f>
        <v>3.1982906916662657E-4</v>
      </c>
      <c r="E567">
        <f t="shared" si="77"/>
        <v>1.4039987751267451E-4</v>
      </c>
      <c r="F567" s="6">
        <f t="shared" si="82"/>
        <v>0.51196067998437367</v>
      </c>
      <c r="G567" s="6">
        <f t="shared" si="82"/>
        <v>0.49435476644425319</v>
      </c>
      <c r="H567" s="6">
        <f t="shared" si="82"/>
        <v>0.55853566259263365</v>
      </c>
      <c r="I567" s="6">
        <f t="shared" si="82"/>
        <v>0.36972674699780106</v>
      </c>
      <c r="J567" s="6">
        <f t="shared" si="82"/>
        <v>0.45797031658335396</v>
      </c>
      <c r="K567" s="6">
        <f t="shared" si="82"/>
        <v>0.39472381807825857</v>
      </c>
      <c r="L567" s="6">
        <f t="shared" si="82"/>
        <v>0.93633303046457972</v>
      </c>
      <c r="M567" s="6">
        <f t="shared" si="82"/>
        <v>0.83429040166088575</v>
      </c>
      <c r="N567" s="6">
        <f t="shared" si="82"/>
        <v>0.99721180990678837</v>
      </c>
      <c r="O567" s="6">
        <f t="shared" si="82"/>
        <v>0.78572280074595191</v>
      </c>
      <c r="P567" s="6">
        <f t="shared" si="82"/>
        <v>0.75272018123614592</v>
      </c>
      <c r="Q567" s="6">
        <f t="shared" si="82"/>
        <v>0.60266380716422097</v>
      </c>
      <c r="R567" s="6">
        <f t="shared" si="82"/>
        <v>0.44118662919772594</v>
      </c>
      <c r="S567" s="6">
        <f t="shared" si="82"/>
        <v>0.67338182836273941</v>
      </c>
    </row>
    <row r="568" spans="1:19">
      <c r="A568">
        <v>560</v>
      </c>
      <c r="B568">
        <f t="shared" si="78"/>
        <v>1.5899999999999601</v>
      </c>
      <c r="C568">
        <f t="shared" si="76"/>
        <v>180.71999999999969</v>
      </c>
      <c r="D568" s="10">
        <f>EXP(SUMPRODUCT(LN($F568:$S568),AlturaTRI!$C$24:$P$24)+SUMPRODUCT(LN(1-$F568:$S568),1-AlturaTRI!$C$24:$P$24))</f>
        <v>3.2907249263435472E-4</v>
      </c>
      <c r="E568">
        <f t="shared" si="77"/>
        <v>1.3819208245042302E-4</v>
      </c>
      <c r="F568" s="6">
        <f t="shared" si="82"/>
        <v>0.51676465774968994</v>
      </c>
      <c r="G568" s="6">
        <f t="shared" si="82"/>
        <v>0.49929048862790087</v>
      </c>
      <c r="H568" s="6">
        <f t="shared" si="82"/>
        <v>0.56290332100530827</v>
      </c>
      <c r="I568" s="6">
        <f t="shared" si="82"/>
        <v>0.37307452970379656</v>
      </c>
      <c r="J568" s="6">
        <f t="shared" si="82"/>
        <v>0.46198013201424198</v>
      </c>
      <c r="K568" s="6">
        <f t="shared" si="82"/>
        <v>0.39875953877300074</v>
      </c>
      <c r="L568" s="6">
        <f t="shared" si="82"/>
        <v>0.93767249551913356</v>
      </c>
      <c r="M568" s="6">
        <f t="shared" si="82"/>
        <v>0.83683736970933964</v>
      </c>
      <c r="N568" s="6">
        <f t="shared" si="82"/>
        <v>0.99727682914518589</v>
      </c>
      <c r="O568" s="6">
        <f t="shared" si="82"/>
        <v>0.78956542601492341</v>
      </c>
      <c r="P568" s="6">
        <f t="shared" si="82"/>
        <v>0.75646707109664479</v>
      </c>
      <c r="Q568" s="6">
        <f t="shared" si="82"/>
        <v>0.60884272490712121</v>
      </c>
      <c r="R568" s="6">
        <f t="shared" si="82"/>
        <v>0.44500675809627627</v>
      </c>
      <c r="S568" s="6">
        <f t="shared" si="82"/>
        <v>0.67864567049503799</v>
      </c>
    </row>
    <row r="569" spans="1:19">
      <c r="A569">
        <v>561</v>
      </c>
      <c r="B569">
        <f t="shared" si="78"/>
        <v>1.5999999999999601</v>
      </c>
      <c r="C569">
        <f t="shared" si="76"/>
        <v>180.79999999999967</v>
      </c>
      <c r="D569" s="10">
        <f>EXP(SUMPRODUCT(LN($F569:$S569),AlturaTRI!$C$24:$P$24)+SUMPRODUCT(LN(1-$F569:$S569),1-AlturaTRI!$C$24:$P$24))</f>
        <v>3.3823299260049588E-4</v>
      </c>
      <c r="E569">
        <f t="shared" si="77"/>
        <v>1.3600540385498271E-4</v>
      </c>
      <c r="F569" s="6">
        <f t="shared" ref="F569:S578" si="83">1/(1+EXP(-1.7*F$2*($B569-F$3)))</f>
        <v>0.52156553884354206</v>
      </c>
      <c r="G569" s="6">
        <f t="shared" si="83"/>
        <v>0.50422634909295982</v>
      </c>
      <c r="H569" s="6">
        <f t="shared" si="83"/>
        <v>0.56726124699962632</v>
      </c>
      <c r="I569" s="6">
        <f t="shared" si="83"/>
        <v>0.37643452091986634</v>
      </c>
      <c r="J569" s="6">
        <f t="shared" si="83"/>
        <v>0.46599487238390441</v>
      </c>
      <c r="K569" s="6">
        <f t="shared" si="83"/>
        <v>0.40280906171464231</v>
      </c>
      <c r="L569" s="6">
        <f t="shared" si="83"/>
        <v>0.93898561640896161</v>
      </c>
      <c r="M569" s="6">
        <f t="shared" si="83"/>
        <v>0.83935272866967958</v>
      </c>
      <c r="N569" s="6">
        <f t="shared" si="83"/>
        <v>0.99734033621043483</v>
      </c>
      <c r="O569" s="6">
        <f t="shared" si="83"/>
        <v>0.79335726465734857</v>
      </c>
      <c r="P569" s="6">
        <f t="shared" si="83"/>
        <v>0.7601752754341381</v>
      </c>
      <c r="Q569" s="6">
        <f t="shared" si="83"/>
        <v>0.61498694086983297</v>
      </c>
      <c r="R569" s="6">
        <f t="shared" si="83"/>
        <v>0.44883339698772934</v>
      </c>
      <c r="S569" s="6">
        <f t="shared" si="83"/>
        <v>0.68386450648827035</v>
      </c>
    </row>
    <row r="570" spans="1:19">
      <c r="A570">
        <v>562</v>
      </c>
      <c r="B570">
        <f t="shared" si="78"/>
        <v>1.6099999999999601</v>
      </c>
      <c r="C570">
        <f t="shared" si="76"/>
        <v>180.87999999999968</v>
      </c>
      <c r="D570" s="10">
        <f>EXP(SUMPRODUCT(LN($F570:$S570),AlturaTRI!$C$24:$P$24)+SUMPRODUCT(LN(1-$F570:$S570),1-AlturaTRI!$C$24:$P$24))</f>
        <v>3.4729074090831527E-4</v>
      </c>
      <c r="E570">
        <f t="shared" si="77"/>
        <v>1.3383994144446597E-4</v>
      </c>
      <c r="F570" s="6">
        <f t="shared" si="83"/>
        <v>0.52636243940985494</v>
      </c>
      <c r="G570" s="6">
        <f t="shared" si="83"/>
        <v>0.50916138591379811</v>
      </c>
      <c r="H570" s="6">
        <f t="shared" si="83"/>
        <v>0.57160879030666645</v>
      </c>
      <c r="I570" s="6">
        <f t="shared" si="83"/>
        <v>0.3798064402273878</v>
      </c>
      <c r="J570" s="6">
        <f t="shared" si="83"/>
        <v>0.47001402276342719</v>
      </c>
      <c r="K570" s="6">
        <f t="shared" si="83"/>
        <v>0.40687187923284612</v>
      </c>
      <c r="L570" s="6">
        <f t="shared" si="83"/>
        <v>0.94027283454258093</v>
      </c>
      <c r="M570" s="6">
        <f t="shared" si="83"/>
        <v>0.84183663916913853</v>
      </c>
      <c r="N570" s="6">
        <f t="shared" si="83"/>
        <v>0.99740236608519395</v>
      </c>
      <c r="O570" s="6">
        <f t="shared" si="83"/>
        <v>0.79709833603781444</v>
      </c>
      <c r="P570" s="6">
        <f t="shared" si="83"/>
        <v>0.76384464299307631</v>
      </c>
      <c r="Q570" s="6">
        <f t="shared" si="83"/>
        <v>0.62109470779294029</v>
      </c>
      <c r="R570" s="6">
        <f t="shared" si="83"/>
        <v>0.4526661028442292</v>
      </c>
      <c r="S570" s="6">
        <f t="shared" si="83"/>
        <v>0.68903742334411056</v>
      </c>
    </row>
    <row r="571" spans="1:19">
      <c r="A571">
        <v>563</v>
      </c>
      <c r="B571">
        <f t="shared" si="78"/>
        <v>1.6199999999999601</v>
      </c>
      <c r="C571">
        <f t="shared" si="76"/>
        <v>180.9599999999997</v>
      </c>
      <c r="D571" s="10">
        <f>EXP(SUMPRODUCT(LN($F571:$S571),AlturaTRI!$C$24:$P$24)+SUMPRODUCT(LN(1-$F571:$S571),1-AlturaTRI!$C$24:$P$24))</f>
        <v>3.5622587009276075E-4</v>
      </c>
      <c r="E571">
        <f t="shared" si="77"/>
        <v>1.3169578704039093E-4</v>
      </c>
      <c r="F571" s="6">
        <f t="shared" si="83"/>
        <v>0.53115447852828312</v>
      </c>
      <c r="G571" s="6">
        <f t="shared" si="83"/>
        <v>0.51409463780672482</v>
      </c>
      <c r="H571" s="6">
        <f t="shared" si="83"/>
        <v>0.57594530700855195</v>
      </c>
      <c r="I571" s="6">
        <f t="shared" si="83"/>
        <v>0.3831900027520273</v>
      </c>
      <c r="J571" s="6">
        <f t="shared" si="83"/>
        <v>0.47403706594175499</v>
      </c>
      <c r="K571" s="6">
        <f t="shared" si="83"/>
        <v>0.41094747652661717</v>
      </c>
      <c r="L571" s="6">
        <f t="shared" si="83"/>
        <v>0.94153458716164107</v>
      </c>
      <c r="M571" s="6">
        <f t="shared" si="83"/>
        <v>0.84428926851499253</v>
      </c>
      <c r="N571" s="6">
        <f t="shared" si="83"/>
        <v>0.99746295295142862</v>
      </c>
      <c r="O571" s="6">
        <f t="shared" si="83"/>
        <v>0.80078868543976656</v>
      </c>
      <c r="P571" s="6">
        <f t="shared" si="83"/>
        <v>0.76747504140113687</v>
      </c>
      <c r="Q571" s="6">
        <f t="shared" si="83"/>
        <v>0.62716432333198768</v>
      </c>
      <c r="R571" s="6">
        <f t="shared" si="83"/>
        <v>0.45650442977588929</v>
      </c>
      <c r="S571" s="6">
        <f t="shared" si="83"/>
        <v>0.69416355034401478</v>
      </c>
    </row>
    <row r="572" spans="1:19">
      <c r="A572">
        <v>564</v>
      </c>
      <c r="B572">
        <f t="shared" si="78"/>
        <v>1.6299999999999601</v>
      </c>
      <c r="C572">
        <f t="shared" si="76"/>
        <v>181.03999999999968</v>
      </c>
      <c r="D572" s="10">
        <f>EXP(SUMPRODUCT(LN($F572:$S572),AlturaTRI!$C$24:$P$24)+SUMPRODUCT(LN(1-$F572:$S572),1-AlturaTRI!$C$24:$P$24))</f>
        <v>3.6501855517818928E-4</v>
      </c>
      <c r="E572">
        <f t="shared" si="77"/>
        <v>1.2957302465697279E-4</v>
      </c>
      <c r="F572" s="6">
        <f t="shared" si="83"/>
        <v>0.53594077885895197</v>
      </c>
      <c r="G572" s="6">
        <f t="shared" si="83"/>
        <v>0.51902514487865425</v>
      </c>
      <c r="H572" s="6">
        <f t="shared" si="83"/>
        <v>0.58027015990722475</v>
      </c>
      <c r="I572" s="6">
        <f t="shared" si="83"/>
        <v>0.38658491924654498</v>
      </c>
      <c r="J572" s="6">
        <f t="shared" si="83"/>
        <v>0.47806348269021398</v>
      </c>
      <c r="K572" s="6">
        <f t="shared" si="83"/>
        <v>0.41503533190671649</v>
      </c>
      <c r="L572" s="6">
        <f t="shared" si="83"/>
        <v>0.94277130723313929</v>
      </c>
      <c r="M572" s="6">
        <f t="shared" si="83"/>
        <v>0.84671079044079289</v>
      </c>
      <c r="N572" s="6">
        <f t="shared" si="83"/>
        <v>0.9975221302083398</v>
      </c>
      <c r="O572" s="6">
        <f t="shared" si="83"/>
        <v>0.80442838333297284</v>
      </c>
      <c r="P572" s="6">
        <f t="shared" si="83"/>
        <v>0.77106635686557801</v>
      </c>
      <c r="Q572" s="6">
        <f t="shared" si="83"/>
        <v>0.63319413171366057</v>
      </c>
      <c r="R572" s="6">
        <f t="shared" si="83"/>
        <v>0.46034792923503565</v>
      </c>
      <c r="S572" s="6">
        <f t="shared" si="83"/>
        <v>0.69924205922567884</v>
      </c>
    </row>
    <row r="573" spans="1:19">
      <c r="A573">
        <v>565</v>
      </c>
      <c r="B573">
        <f t="shared" si="78"/>
        <v>1.6399999999999602</v>
      </c>
      <c r="C573">
        <f t="shared" si="76"/>
        <v>181.11999999999969</v>
      </c>
      <c r="D573" s="10">
        <f>EXP(SUMPRODUCT(LN($F573:$S573),AlturaTRI!$C$24:$P$24)+SUMPRODUCT(LN(1-$F573:$S573),1-AlturaTRI!$C$24:$P$24))</f>
        <v>3.7364909606797669E-4</v>
      </c>
      <c r="E573">
        <f t="shared" si="77"/>
        <v>1.2747173059286207E-4</v>
      </c>
      <c r="F573" s="6">
        <f t="shared" si="83"/>
        <v>0.54072046728160328</v>
      </c>
      <c r="G573" s="6">
        <f t="shared" si="83"/>
        <v>0.52395194937346867</v>
      </c>
      <c r="H573" s="6">
        <f t="shared" si="83"/>
        <v>0.58458271888461633</v>
      </c>
      <c r="I573" s="6">
        <f t="shared" si="83"/>
        <v>0.38999089617696814</v>
      </c>
      <c r="J573" s="6">
        <f t="shared" si="83"/>
        <v>0.48209275202925095</v>
      </c>
      <c r="K573" s="6">
        <f t="shared" si="83"/>
        <v>0.41913491704580591</v>
      </c>
      <c r="L573" s="6">
        <f t="shared" si="83"/>
        <v>0.9439834233499691</v>
      </c>
      <c r="M573" s="6">
        <f t="shared" si="83"/>
        <v>0.849101384854834</v>
      </c>
      <c r="N573" s="6">
        <f t="shared" si="83"/>
        <v>0.997579930489911</v>
      </c>
      <c r="O573" s="6">
        <f t="shared" si="83"/>
        <v>0.80801752463090426</v>
      </c>
      <c r="P573" s="6">
        <f t="shared" si="83"/>
        <v>0.77461849385723891</v>
      </c>
      <c r="Q573" s="6">
        <f t="shared" si="83"/>
        <v>0.63918252527550934</v>
      </c>
      <c r="R573" s="6">
        <f t="shared" si="83"/>
        <v>0.46419615022310723</v>
      </c>
      <c r="S573" s="6">
        <f t="shared" si="83"/>
        <v>0.70427216428660377</v>
      </c>
    </row>
    <row r="574" spans="1:19">
      <c r="A574">
        <v>566</v>
      </c>
      <c r="B574">
        <f t="shared" si="78"/>
        <v>1.6499999999999602</v>
      </c>
      <c r="C574">
        <f t="shared" si="76"/>
        <v>181.19999999999968</v>
      </c>
      <c r="D574" s="10">
        <f>EXP(SUMPRODUCT(LN($F574:$S574),AlturaTRI!$C$24:$P$24)+SUMPRODUCT(LN(1-$F574:$S574),1-AlturaTRI!$C$24:$P$24))</f>
        <v>3.8209799999157986E-4</v>
      </c>
      <c r="E574">
        <f t="shared" si="77"/>
        <v>1.2539197352523439E-4</v>
      </c>
      <c r="F574" s="6">
        <f t="shared" si="83"/>
        <v>0.54549267552816449</v>
      </c>
      <c r="G574" s="6">
        <f t="shared" si="83"/>
        <v>0.5288740964148485</v>
      </c>
      <c r="H574" s="6">
        <f t="shared" si="83"/>
        <v>0.58888236125380533</v>
      </c>
      <c r="I574" s="6">
        <f t="shared" si="83"/>
        <v>0.39340763581208982</v>
      </c>
      <c r="J574" s="6">
        <f t="shared" si="83"/>
        <v>0.48612435149710231</v>
      </c>
      <c r="K574" s="6">
        <f t="shared" si="83"/>
        <v>0.42324569723609284</v>
      </c>
      <c r="L574" s="6">
        <f t="shared" si="83"/>
        <v>0.94517135963951671</v>
      </c>
      <c r="M574" s="6">
        <f t="shared" si="83"/>
        <v>0.8514612375910684</v>
      </c>
      <c r="N574" s="6">
        <f t="shared" si="83"/>
        <v>0.99763638568207835</v>
      </c>
      <c r="O574" s="6">
        <f t="shared" si="83"/>
        <v>0.81155622793977511</v>
      </c>
      <c r="P574" s="6">
        <f t="shared" si="83"/>
        <v>0.77813137478302474</v>
      </c>
      <c r="Q574" s="6">
        <f t="shared" si="83"/>
        <v>0.64512794588708144</v>
      </c>
      <c r="R574" s="6">
        <f t="shared" si="83"/>
        <v>0.46804863950001263</v>
      </c>
      <c r="S574" s="6">
        <f t="shared" si="83"/>
        <v>0.7092531224163956</v>
      </c>
    </row>
    <row r="575" spans="1:19">
      <c r="A575">
        <v>567</v>
      </c>
      <c r="B575">
        <f t="shared" si="78"/>
        <v>1.6599999999999602</v>
      </c>
      <c r="C575">
        <f t="shared" si="76"/>
        <v>181.27999999999969</v>
      </c>
      <c r="D575" s="10">
        <f>EXP(SUMPRODUCT(LN($F575:$S575),AlturaTRI!$C$24:$P$24)+SUMPRODUCT(LN(1-$F575:$S575),1-AlturaTRI!$C$24:$P$24))</f>
        <v>3.9034606347304135E-4</v>
      </c>
      <c r="E575">
        <f t="shared" si="77"/>
        <v>1.2333381460613899E-4</v>
      </c>
      <c r="F575" s="6">
        <f t="shared" si="83"/>
        <v>0.55025654080777242</v>
      </c>
      <c r="G575" s="6">
        <f t="shared" si="83"/>
        <v>0.53379063474434696</v>
      </c>
      <c r="H575" s="6">
        <f t="shared" si="83"/>
        <v>0.59316847210077028</v>
      </c>
      <c r="I575" s="6">
        <f t="shared" si="83"/>
        <v>0.39683483631624766</v>
      </c>
      <c r="J575" s="6">
        <f t="shared" si="83"/>
        <v>0.49015775742009604</v>
      </c>
      <c r="K575" s="6">
        <f t="shared" si="83"/>
        <v>0.42736713165422857</v>
      </c>
      <c r="L575" s="6">
        <f t="shared" si="83"/>
        <v>0.94633553568001605</v>
      </c>
      <c r="M575" s="6">
        <f t="shared" si="83"/>
        <v>0.85379054016265743</v>
      </c>
      <c r="N575" s="6">
        <f t="shared" si="83"/>
        <v>0.99769152693953411</v>
      </c>
      <c r="O575" s="6">
        <f t="shared" si="83"/>
        <v>0.81504463480094036</v>
      </c>
      <c r="P575" s="6">
        <f t="shared" si="83"/>
        <v>0.78160493964771016</v>
      </c>
      <c r="Q575" s="6">
        <f t="shared" si="83"/>
        <v>0.65102888625081112</v>
      </c>
      <c r="R575" s="6">
        <f t="shared" si="83"/>
        <v>0.47190494179574238</v>
      </c>
      <c r="S575" s="6">
        <f t="shared" si="83"/>
        <v>0.71418423305958978</v>
      </c>
    </row>
    <row r="576" spans="1:19">
      <c r="A576">
        <v>568</v>
      </c>
      <c r="B576">
        <f t="shared" si="78"/>
        <v>1.6699999999999602</v>
      </c>
      <c r="C576">
        <f t="shared" si="76"/>
        <v>181.35999999999967</v>
      </c>
      <c r="D576" s="10">
        <f>EXP(SUMPRODUCT(LN($F576:$S576),AlturaTRI!$C$24:$P$24)+SUMPRODUCT(LN(1-$F576:$S576),1-AlturaTRI!$C$24:$P$24))</f>
        <v>3.9837445328828441E-4</v>
      </c>
      <c r="E576">
        <f t="shared" si="77"/>
        <v>1.2129730756101133E-4</v>
      </c>
      <c r="F576" s="6">
        <f t="shared" si="83"/>
        <v>0.55501120642330748</v>
      </c>
      <c r="G576" s="6">
        <f t="shared" si="83"/>
        <v>0.53870061745350206</v>
      </c>
      <c r="H576" s="6">
        <f t="shared" si="83"/>
        <v>0.59744044461636492</v>
      </c>
      <c r="I576" s="6">
        <f t="shared" si="83"/>
        <v>0.40027219184533341</v>
      </c>
      <c r="J576" s="6">
        <f t="shared" si="83"/>
        <v>0.49419244518429312</v>
      </c>
      <c r="K576" s="6">
        <f t="shared" si="83"/>
        <v>0.43149867363320038</v>
      </c>
      <c r="L576" s="6">
        <f t="shared" si="83"/>
        <v>0.94747636642438227</v>
      </c>
      <c r="M576" s="6">
        <f t="shared" si="83"/>
        <v>0.85608948951834207</v>
      </c>
      <c r="N576" s="6">
        <f t="shared" si="83"/>
        <v>0.99774538470216567</v>
      </c>
      <c r="O576" s="6">
        <f t="shared" si="83"/>
        <v>0.81848290892828013</v>
      </c>
      <c r="P576" s="6">
        <f t="shared" si="83"/>
        <v>0.78503914570588496</v>
      </c>
      <c r="Q576" s="6">
        <f t="shared" si="83"/>
        <v>0.65688389108148448</v>
      </c>
      <c r="R576" s="6">
        <f t="shared" si="83"/>
        <v>0.4757646000240236</v>
      </c>
      <c r="S576" s="6">
        <f t="shared" si="83"/>
        <v>0.71906483811095323</v>
      </c>
    </row>
    <row r="577" spans="1:19">
      <c r="A577">
        <v>569</v>
      </c>
      <c r="B577">
        <f t="shared" si="78"/>
        <v>1.6799999999999602</v>
      </c>
      <c r="C577">
        <f t="shared" si="76"/>
        <v>181.43999999999969</v>
      </c>
      <c r="D577" s="10">
        <f>EXP(SUMPRODUCT(LN($F577:$S577),AlturaTRI!$C$24:$P$24)+SUMPRODUCT(LN(1-$F577:$S577),1-AlturaTRI!$C$24:$P$24))</f>
        <v>4.0616478588669468E-4</v>
      </c>
      <c r="E577">
        <f t="shared" si="77"/>
        <v>1.1928249878925648E-4</v>
      </c>
      <c r="F577" s="6">
        <f t="shared" si="83"/>
        <v>0.55975582237851307</v>
      </c>
      <c r="G577" s="6">
        <f t="shared" si="83"/>
        <v>0.54360310270879308</v>
      </c>
      <c r="H577" s="6">
        <f t="shared" si="83"/>
        <v>0.60169768041816463</v>
      </c>
      <c r="I577" s="6">
        <f t="shared" si="83"/>
        <v>0.40371939264597867</v>
      </c>
      <c r="J577" s="6">
        <f t="shared" si="83"/>
        <v>0.49822788950816715</v>
      </c>
      <c r="K577" s="6">
        <f t="shared" si="83"/>
        <v>0.43563977094094358</v>
      </c>
      <c r="L577" s="6">
        <f t="shared" si="83"/>
        <v>0.94859426213124454</v>
      </c>
      <c r="M577" s="6">
        <f t="shared" si="83"/>
        <v>0.85835828780180623</v>
      </c>
      <c r="N577" s="6">
        <f t="shared" si="83"/>
        <v>0.99779798871114367</v>
      </c>
      <c r="O577" s="6">
        <f t="shared" si="83"/>
        <v>0.82187123544215368</v>
      </c>
      <c r="P577" s="6">
        <f t="shared" si="83"/>
        <v>0.7884339671048598</v>
      </c>
      <c r="Q577" s="6">
        <f t="shared" si="83"/>
        <v>0.66269155816356895</v>
      </c>
      <c r="R577" s="6">
        <f t="shared" si="83"/>
        <v>0.47962715549781193</v>
      </c>
      <c r="S577" s="6">
        <f t="shared" si="83"/>
        <v>0.72389432174535084</v>
      </c>
    </row>
    <row r="578" spans="1:19">
      <c r="A578">
        <v>570</v>
      </c>
      <c r="B578">
        <f t="shared" si="78"/>
        <v>1.6899999999999602</v>
      </c>
      <c r="C578">
        <f t="shared" si="76"/>
        <v>181.51999999999967</v>
      </c>
      <c r="D578" s="10">
        <f>EXP(SUMPRODUCT(LN($F578:$S578),AlturaTRI!$C$24:$P$24)+SUMPRODUCT(LN(1-$F578:$S578),1-AlturaTRI!$C$24:$P$24))</f>
        <v>4.1369920476538695E-4</v>
      </c>
      <c r="E578">
        <f t="shared" si="77"/>
        <v>1.1728942746680874E-4</v>
      </c>
      <c r="F578" s="6">
        <f t="shared" si="83"/>
        <v>0.56448954597480294</v>
      </c>
      <c r="G578" s="6">
        <f t="shared" si="83"/>
        <v>0.54849715446827085</v>
      </c>
      <c r="H578" s="6">
        <f t="shared" si="83"/>
        <v>0.6059395898618547</v>
      </c>
      <c r="I578" s="6">
        <f t="shared" si="83"/>
        <v>0.40717612515785806</v>
      </c>
      <c r="J578" s="6">
        <f t="shared" si="83"/>
        <v>0.50226356471602429</v>
      </c>
      <c r="K578" s="6">
        <f t="shared" si="83"/>
        <v>0.43978986606538728</v>
      </c>
      <c r="L578" s="6">
        <f t="shared" si="83"/>
        <v>0.94968962830290604</v>
      </c>
      <c r="M578" s="6">
        <f t="shared" si="83"/>
        <v>0.86059714211419136</v>
      </c>
      <c r="N578" s="6">
        <f t="shared" si="83"/>
        <v>0.99784936802466018</v>
      </c>
      <c r="O578" s="6">
        <f t="shared" si="83"/>
        <v>0.82520982010143717</v>
      </c>
      <c r="P578" s="6">
        <f t="shared" si="83"/>
        <v>0.79178939451933705</v>
      </c>
      <c r="Q578" s="6">
        <f t="shared" si="83"/>
        <v>0.66845053928615472</v>
      </c>
      <c r="R578" s="6">
        <f t="shared" si="83"/>
        <v>0.4834921481464014</v>
      </c>
      <c r="S578" s="6">
        <f t="shared" si="83"/>
        <v>0.7286721101843977</v>
      </c>
    </row>
    <row r="579" spans="1:19">
      <c r="A579">
        <v>571</v>
      </c>
      <c r="B579">
        <f t="shared" si="78"/>
        <v>1.6999999999999602</v>
      </c>
      <c r="C579">
        <f t="shared" si="76"/>
        <v>181.59999999999968</v>
      </c>
      <c r="D579" s="10">
        <f>EXP(SUMPRODUCT(LN($F579:$S579),AlturaTRI!$C$24:$P$24)+SUMPRODUCT(LN(1-$F579:$S579),1-AlturaTRI!$C$24:$P$24))</f>
        <v>4.2096045530194898E-4</v>
      </c>
      <c r="E579">
        <f t="shared" si="77"/>
        <v>1.1531812565057463E-4</v>
      </c>
      <c r="F579" s="6">
        <f t="shared" ref="F579:S588" si="84">1/(1+EXP(-1.7*F$2*($B579-F$3)))</f>
        <v>0.5692115423968841</v>
      </c>
      <c r="G579" s="6">
        <f t="shared" si="84"/>
        <v>0.5533818431887142</v>
      </c>
      <c r="H579" s="6">
        <f t="shared" si="84"/>
        <v>0.61016559234185186</v>
      </c>
      <c r="I579" s="6">
        <f t="shared" si="84"/>
        <v>0.41064207211904913</v>
      </c>
      <c r="J579" s="6">
        <f t="shared" si="84"/>
        <v>0.50629894501185768</v>
      </c>
      <c r="K579" s="6">
        <f t="shared" si="84"/>
        <v>0.44394839650563567</v>
      </c>
      <c r="L579" s="6">
        <f t="shared" si="84"/>
        <v>0.95076286562995838</v>
      </c>
      <c r="M579" s="6">
        <f t="shared" si="84"/>
        <v>0.86280626427991103</v>
      </c>
      <c r="N579" s="6">
        <f t="shared" si="84"/>
        <v>0.99789955103332673</v>
      </c>
      <c r="O579" s="6">
        <f t="shared" si="84"/>
        <v>0.82849888853509901</v>
      </c>
      <c r="P579" s="6">
        <f t="shared" si="84"/>
        <v>0.79510543477863771</v>
      </c>
      <c r="Q579" s="6">
        <f t="shared" si="84"/>
        <v>0.67415954105569964</v>
      </c>
      <c r="R579" s="6">
        <f t="shared" si="84"/>
        <v>0.4873591167339365</v>
      </c>
      <c r="S579" s="6">
        <f t="shared" si="84"/>
        <v>0.73339767140223178</v>
      </c>
    </row>
    <row r="580" spans="1:19">
      <c r="A580">
        <v>572</v>
      </c>
      <c r="B580">
        <f t="shared" si="78"/>
        <v>1.7099999999999602</v>
      </c>
      <c r="C580">
        <f t="shared" si="76"/>
        <v>181.67999999999969</v>
      </c>
      <c r="D580" s="10">
        <f>EXP(SUMPRODUCT(LN($F580:$S580),AlturaTRI!$C$24:$P$24)+SUMPRODUCT(LN(1-$F580:$S580),1-AlturaTRI!$C$24:$P$24))</f>
        <v>4.2793195657321272E-4</v>
      </c>
      <c r="E580">
        <f t="shared" si="77"/>
        <v>1.1336861838466512E-4</v>
      </c>
      <c r="F580" s="6">
        <f t="shared" si="84"/>
        <v>0.57392098528635183</v>
      </c>
      <c r="G580" s="6">
        <f t="shared" si="84"/>
        <v>0.55825624652219064</v>
      </c>
      <c r="H580" s="6">
        <f t="shared" si="84"/>
        <v>0.61437511658087274</v>
      </c>
      <c r="I580" s="6">
        <f t="shared" si="84"/>
        <v>0.41411691267437956</v>
      </c>
      <c r="J580" s="6">
        <f t="shared" si="84"/>
        <v>0.51033350475333605</v>
      </c>
      <c r="K580" s="6">
        <f t="shared" si="84"/>
        <v>0.44811479506897134</v>
      </c>
      <c r="L580" s="6">
        <f t="shared" si="84"/>
        <v>0.95181436994229107</v>
      </c>
      <c r="M580" s="6">
        <f t="shared" si="84"/>
        <v>0.86498587061590815</v>
      </c>
      <c r="N580" s="6">
        <f t="shared" si="84"/>
        <v>0.99794856547523936</v>
      </c>
      <c r="O580" s="6">
        <f t="shared" si="84"/>
        <v>0.83173868547470475</v>
      </c>
      <c r="P580" s="6">
        <f t="shared" si="84"/>
        <v>0.79838211048726881</v>
      </c>
      <c r="Q580" s="6">
        <f t="shared" si="84"/>
        <v>0.67981732558721031</v>
      </c>
      <c r="R580" s="6">
        <f t="shared" si="84"/>
        <v>0.49122759907910768</v>
      </c>
      <c r="S580" s="6">
        <f t="shared" si="84"/>
        <v>0.73807051477284502</v>
      </c>
    </row>
    <row r="581" spans="1:19">
      <c r="A581">
        <v>573</v>
      </c>
      <c r="B581">
        <f t="shared" si="78"/>
        <v>1.7199999999999602</v>
      </c>
      <c r="C581">
        <f t="shared" si="76"/>
        <v>181.75999999999968</v>
      </c>
      <c r="D581" s="10">
        <f>EXP(SUMPRODUCT(LN($F581:$S581),AlturaTRI!$C$24:$P$24)+SUMPRODUCT(LN(1-$F581:$S581),1-AlturaTRI!$C$24:$P$24))</f>
        <v>4.3459786971333125E-4</v>
      </c>
      <c r="E581">
        <f t="shared" si="77"/>
        <v>1.114409238083243E-4</v>
      </c>
      <c r="F581" s="6">
        <f t="shared" si="84"/>
        <v>0.57861705730244684</v>
      </c>
      <c r="G581" s="6">
        <f t="shared" si="84"/>
        <v>0.56311945000092845</v>
      </c>
      <c r="H581" s="6">
        <f t="shared" si="84"/>
        <v>0.61856760090818774</v>
      </c>
      <c r="I581" s="6">
        <f t="shared" si="84"/>
        <v>0.41760032248669471</v>
      </c>
      <c r="J581" s="6">
        <f t="shared" si="84"/>
        <v>0.51436671872562245</v>
      </c>
      <c r="K581" s="6">
        <f t="shared" si="84"/>
        <v>0.4522884901733602</v>
      </c>
      <c r="L581" s="6">
        <f t="shared" si="84"/>
        <v>0.95284453216623122</v>
      </c>
      <c r="M581" s="6">
        <f t="shared" si="84"/>
        <v>0.86713618170447493</v>
      </c>
      <c r="N581" s="6">
        <f t="shared" si="84"/>
        <v>0.99799643845071551</v>
      </c>
      <c r="O581" s="6">
        <f t="shared" si="84"/>
        <v>0.83492947398917539</v>
      </c>
      <c r="P581" s="6">
        <f t="shared" si="84"/>
        <v>0.80161945963959136</v>
      </c>
      <c r="Q581" s="6">
        <f t="shared" si="84"/>
        <v>0.68542271107489972</v>
      </c>
      <c r="R581" s="6">
        <f t="shared" si="84"/>
        <v>0.4950971322758066</v>
      </c>
      <c r="S581" s="6">
        <f t="shared" si="84"/>
        <v>0.74269019066150055</v>
      </c>
    </row>
    <row r="582" spans="1:19">
      <c r="A582">
        <v>574</v>
      </c>
      <c r="B582">
        <f t="shared" si="78"/>
        <v>1.7299999999999602</v>
      </c>
      <c r="C582">
        <f t="shared" si="76"/>
        <v>181.83999999999969</v>
      </c>
      <c r="D582" s="10">
        <f>EXP(SUMPRODUCT(LN($F582:$S582),AlturaTRI!$C$24:$P$24)+SUMPRODUCT(LN(1-$F582:$S582),1-AlturaTRI!$C$24:$P$24))</f>
        <v>4.4094316239393246E-4</v>
      </c>
      <c r="E582">
        <f t="shared" si="77"/>
        <v>1.0953505326546219E-4</v>
      </c>
      <c r="F582" s="6">
        <f t="shared" si="84"/>
        <v>0.58329895066919668</v>
      </c>
      <c r="G582" s="6">
        <f t="shared" si="84"/>
        <v>0.56797054770944311</v>
      </c>
      <c r="H582" s="6">
        <f t="shared" si="84"/>
        <v>0.62274249352631661</v>
      </c>
      <c r="I582" s="6">
        <f t="shared" si="84"/>
        <v>0.42109197385096764</v>
      </c>
      <c r="J582" s="6">
        <f t="shared" si="84"/>
        <v>0.51839806241471853</v>
      </c>
      <c r="K582" s="6">
        <f t="shared" si="84"/>
        <v>0.45646890615512292</v>
      </c>
      <c r="L582" s="6">
        <f t="shared" si="84"/>
        <v>0.9538537382875647</v>
      </c>
      <c r="M582" s="6">
        <f t="shared" si="84"/>
        <v>0.86925742216976221</v>
      </c>
      <c r="N582" s="6">
        <f t="shared" si="84"/>
        <v>0.99804319643671013</v>
      </c>
      <c r="O582" s="6">
        <f t="shared" si="84"/>
        <v>0.8380715347230614</v>
      </c>
      <c r="P582" s="6">
        <f t="shared" si="84"/>
        <v>0.80481753522933874</v>
      </c>
      <c r="Q582" s="6">
        <f t="shared" si="84"/>
        <v>0.69097457224377423</v>
      </c>
      <c r="R582" s="6">
        <f t="shared" si="84"/>
        <v>0.49896725291451904</v>
      </c>
      <c r="S582" s="6">
        <f t="shared" si="84"/>
        <v>0.74725628996284088</v>
      </c>
    </row>
    <row r="583" spans="1:19">
      <c r="A583">
        <v>575</v>
      </c>
      <c r="B583">
        <f t="shared" si="78"/>
        <v>1.7399999999999602</v>
      </c>
      <c r="C583">
        <f t="shared" si="76"/>
        <v>181.91999999999967</v>
      </c>
      <c r="D583" s="10">
        <f>EXP(SUMPRODUCT(LN($F583:$S583),AlturaTRI!$C$24:$P$24)+SUMPRODUCT(LN(1-$F583:$S583),1-AlturaTRI!$C$24:$P$24))</f>
        <v>4.4695366904192092E-4</v>
      </c>
      <c r="E583">
        <f t="shared" si="77"/>
        <v>1.0765101141569839E-4</v>
      </c>
      <c r="F583" s="6">
        <f t="shared" si="84"/>
        <v>0.58796586770819526</v>
      </c>
      <c r="G583" s="6">
        <f t="shared" si="84"/>
        <v>0.57280864294289013</v>
      </c>
      <c r="H583" s="6">
        <f t="shared" si="84"/>
        <v>0.62689925276595138</v>
      </c>
      <c r="I583" s="6">
        <f t="shared" si="84"/>
        <v>0.4245915358111752</v>
      </c>
      <c r="J583" s="6">
        <f t="shared" si="84"/>
        <v>0.52242701228003519</v>
      </c>
      <c r="K583" s="6">
        <f t="shared" si="84"/>
        <v>0.46065546358142945</v>
      </c>
      <c r="L583" s="6">
        <f t="shared" si="84"/>
        <v>0.95484236932018451</v>
      </c>
      <c r="M583" s="6">
        <f t="shared" si="84"/>
        <v>0.87134982045808074</v>
      </c>
      <c r="N583" s="6">
        <f t="shared" si="84"/>
        <v>0.99808886530091789</v>
      </c>
      <c r="O583" s="6">
        <f t="shared" si="84"/>
        <v>0.84116516513952411</v>
      </c>
      <c r="P583" s="6">
        <f t="shared" si="84"/>
        <v>0.80797640485471456</v>
      </c>
      <c r="Q583" s="6">
        <f t="shared" si="84"/>
        <v>0.69647184068397316</v>
      </c>
      <c r="R583" s="6">
        <f t="shared" si="84"/>
        <v>0.50283749730422955</v>
      </c>
      <c r="S583" s="6">
        <f t="shared" si="84"/>
        <v>0.75176844358835393</v>
      </c>
    </row>
    <row r="584" spans="1:19">
      <c r="A584">
        <v>576</v>
      </c>
      <c r="B584">
        <f t="shared" si="78"/>
        <v>1.7499999999999603</v>
      </c>
      <c r="C584">
        <f t="shared" si="76"/>
        <v>181.99999999999969</v>
      </c>
      <c r="D584" s="10">
        <f>EXP(SUMPRODUCT(LN($F584:$S584),AlturaTRI!$C$24:$P$24)+SUMPRODUCT(LN(1-$F584:$S584),1-AlturaTRI!$C$24:$P$24))</f>
        <v>4.5261614644633279E-4</v>
      </c>
      <c r="E584">
        <f t="shared" si="77"/>
        <v>1.0578879634682591E-4</v>
      </c>
      <c r="F584" s="6">
        <f t="shared" si="84"/>
        <v>0.59261702135631822</v>
      </c>
      <c r="G584" s="6">
        <f t="shared" si="84"/>
        <v>0.57763284885066102</v>
      </c>
      <c r="H584" s="6">
        <f t="shared" si="84"/>
        <v>0.63103734732891104</v>
      </c>
      <c r="I584" s="6">
        <f t="shared" si="84"/>
        <v>0.42809867427985676</v>
      </c>
      <c r="J584" s="6">
        <f t="shared" si="84"/>
        <v>0.52645304602588638</v>
      </c>
      <c r="K584" s="6">
        <f t="shared" si="84"/>
        <v>0.46484757956726208</v>
      </c>
      <c r="L584" s="6">
        <f t="shared" si="84"/>
        <v>0.95581080128012874</v>
      </c>
      <c r="M584" s="6">
        <f t="shared" si="84"/>
        <v>0.87341360862209294</v>
      </c>
      <c r="N584" s="6">
        <f t="shared" si="84"/>
        <v>0.99813347031556721</v>
      </c>
      <c r="O584" s="6">
        <f t="shared" si="84"/>
        <v>0.84421067876915334</v>
      </c>
      <c r="P584" s="6">
        <f t="shared" si="84"/>
        <v>0.81109615031978366</v>
      </c>
      <c r="Q584" s="6">
        <f t="shared" si="84"/>
        <v>0.70191350507005246</v>
      </c>
      <c r="R584" s="6">
        <f t="shared" si="84"/>
        <v>0.50670740169461348</v>
      </c>
      <c r="S584" s="6">
        <f t="shared" si="84"/>
        <v>0.7562263219059201</v>
      </c>
    </row>
    <row r="585" spans="1:19">
      <c r="A585">
        <v>577</v>
      </c>
      <c r="B585">
        <f t="shared" si="78"/>
        <v>1.7599999999999603</v>
      </c>
      <c r="C585">
        <f t="shared" si="76"/>
        <v>182.07999999999967</v>
      </c>
      <c r="D585" s="10">
        <f>EXP(SUMPRODUCT(LN($F585:$S585),AlturaTRI!$C$24:$P$24)+SUMPRODUCT(LN(1-$F585:$S585),1-AlturaTRI!$C$24:$P$24))</f>
        <v>4.5791832444396288E-4</v>
      </c>
      <c r="E585">
        <f t="shared" si="77"/>
        <v>1.0394839968860355E-4</v>
      </c>
      <c r="F585" s="6">
        <f t="shared" si="84"/>
        <v>0.59725163566770156</v>
      </c>
      <c r="G585" s="6">
        <f t="shared" si="84"/>
        <v>0.58244228906427409</v>
      </c>
      <c r="H585" s="6">
        <f t="shared" si="84"/>
        <v>0.63515625651895757</v>
      </c>
      <c r="I585" s="6">
        <f t="shared" si="84"/>
        <v>0.43161305216027063</v>
      </c>
      <c r="J585" s="6">
        <f t="shared" si="84"/>
        <v>0.53047564287160787</v>
      </c>
      <c r="K585" s="6">
        <f t="shared" si="84"/>
        <v>0.46904466809648554</v>
      </c>
      <c r="L585" s="6">
        <f t="shared" si="84"/>
        <v>0.95675940516476488</v>
      </c>
      <c r="M585" s="6">
        <f t="shared" si="84"/>
        <v>0.87544902210898545</v>
      </c>
      <c r="N585" s="6">
        <f t="shared" si="84"/>
        <v>0.99817703617091225</v>
      </c>
      <c r="O585" s="6">
        <f t="shared" si="84"/>
        <v>0.8472084044656859</v>
      </c>
      <c r="P585" s="6">
        <f t="shared" si="84"/>
        <v>0.81417686723284466</v>
      </c>
      <c r="Q585" s="6">
        <f t="shared" si="84"/>
        <v>0.70729861126773974</v>
      </c>
      <c r="R585" s="6">
        <f t="shared" si="84"/>
        <v>0.5105765024982889</v>
      </c>
      <c r="S585" s="6">
        <f t="shared" si="84"/>
        <v>0.76062963413419538</v>
      </c>
    </row>
    <row r="586" spans="1:19">
      <c r="A586">
        <v>578</v>
      </c>
      <c r="B586">
        <f t="shared" si="78"/>
        <v>1.7699999999999603</v>
      </c>
      <c r="C586">
        <f t="shared" ref="C586:C649" si="85">B586*$B$3+$B$2</f>
        <v>182.15999999999968</v>
      </c>
      <c r="D586" s="10">
        <f>EXP(SUMPRODUCT(LN($F586:$S586),AlturaTRI!$C$24:$P$24)+SUMPRODUCT(LN(1-$F586:$S586),1-AlturaTRI!$C$24:$P$24))</f>
        <v>4.6284895141395876E-4</v>
      </c>
      <c r="E586">
        <f t="shared" ref="E586:E649" si="86">1/SQRT(2*PI())*EXP(-(B586^2)/2)/0.4*$B$6</f>
        <v>1.0212980672778597E-4</v>
      </c>
      <c r="F586" s="6">
        <f t="shared" si="84"/>
        <v>0.60186894629935528</v>
      </c>
      <c r="G586" s="6">
        <f t="shared" si="84"/>
        <v>0.58723609830865553</v>
      </c>
      <c r="H586" s="6">
        <f t="shared" si="84"/>
        <v>0.63925547046032349</v>
      </c>
      <c r="I586" s="6">
        <f t="shared" si="84"/>
        <v>0.43513432947105712</v>
      </c>
      <c r="J586" s="6">
        <f t="shared" si="84"/>
        <v>0.53449428382000652</v>
      </c>
      <c r="K586" s="6">
        <f t="shared" si="84"/>
        <v>0.47324614034665019</v>
      </c>
      <c r="L586" s="6">
        <f t="shared" si="84"/>
        <v>0.95768854693689431</v>
      </c>
      <c r="M586" s="6">
        <f t="shared" si="84"/>
        <v>0.8774562995527001</v>
      </c>
      <c r="N586" s="6">
        <f t="shared" si="84"/>
        <v>0.9982195869884285</v>
      </c>
      <c r="O586" s="6">
        <f t="shared" si="84"/>
        <v>0.85015868566961594</v>
      </c>
      <c r="P586" s="6">
        <f t="shared" si="84"/>
        <v>0.81721866460245984</v>
      </c>
      <c r="Q586" s="6">
        <f t="shared" si="84"/>
        <v>0.71262626233100235</v>
      </c>
      <c r="R586" s="6">
        <f t="shared" si="84"/>
        <v>0.51444433651290222</v>
      </c>
      <c r="S586" s="6">
        <f t="shared" si="84"/>
        <v>0.76497812769462048</v>
      </c>
    </row>
    <row r="587" spans="1:19">
      <c r="A587">
        <v>579</v>
      </c>
      <c r="B587">
        <f t="shared" ref="B587:B650" si="87">B586+0.01</f>
        <v>1.7799999999999603</v>
      </c>
      <c r="C587">
        <f t="shared" si="85"/>
        <v>182.23999999999967</v>
      </c>
      <c r="D587" s="10">
        <f>EXP(SUMPRODUCT(LN($F587:$S587),AlturaTRI!$C$24:$P$24)+SUMPRODUCT(LN(1-$F587:$S587),1-AlturaTRI!$C$24:$P$24))</f>
        <v>4.6739783435371436E-4</v>
      </c>
      <c r="E587">
        <f t="shared" si="86"/>
        <v>1.0033299652430225E-4</v>
      </c>
      <c r="F587" s="6">
        <f t="shared" si="84"/>
        <v>0.60646820097982435</v>
      </c>
      <c r="G587" s="6">
        <f t="shared" si="84"/>
        <v>0.59201342299595383</v>
      </c>
      <c r="H587" s="6">
        <f t="shared" si="84"/>
        <v>0.64333449030383261</v>
      </c>
      <c r="I587" s="6">
        <f t="shared" si="84"/>
        <v>0.43866216347331671</v>
      </c>
      <c r="J587" s="6">
        <f t="shared" si="84"/>
        <v>0.53850845192384544</v>
      </c>
      <c r="K587" s="6">
        <f t="shared" si="84"/>
        <v>0.47745140501715383</v>
      </c>
      <c r="L587" s="6">
        <f t="shared" si="84"/>
        <v>0.95859858751354543</v>
      </c>
      <c r="M587" s="6">
        <f t="shared" si="84"/>
        <v>0.87943568257029625</v>
      </c>
      <c r="N587" s="6">
        <f t="shared" si="84"/>
        <v>0.99826114633372087</v>
      </c>
      <c r="O587" s="6">
        <f t="shared" si="84"/>
        <v>0.85306187968063307</v>
      </c>
      <c r="P587" s="6">
        <f t="shared" si="84"/>
        <v>0.82022166443178779</v>
      </c>
      <c r="Q587" s="6">
        <f t="shared" si="84"/>
        <v>0.71789561839256488</v>
      </c>
      <c r="R587" s="6">
        <f t="shared" si="84"/>
        <v>0.5183104411428231</v>
      </c>
      <c r="S587" s="6">
        <f t="shared" si="84"/>
        <v>0.76927158752385727</v>
      </c>
    </row>
    <row r="588" spans="1:19">
      <c r="A588">
        <v>580</v>
      </c>
      <c r="B588">
        <f t="shared" si="87"/>
        <v>1.7899999999999603</v>
      </c>
      <c r="C588">
        <f t="shared" si="85"/>
        <v>182.31999999999968</v>
      </c>
      <c r="D588" s="10">
        <f>EXP(SUMPRODUCT(LN($F588:$S588),AlturaTRI!$C$24:$P$24)+SUMPRODUCT(LN(1-$F588:$S588),1-AlturaTRI!$C$24:$P$24))</f>
        <v>4.7155587335174798E-4</v>
      </c>
      <c r="E588">
        <f t="shared" si="86"/>
        <v>9.8557942028493364E-5</v>
      </c>
      <c r="F588" s="6">
        <f t="shared" si="84"/>
        <v>0.61104865996034785</v>
      </c>
      <c r="G588" s="6">
        <f t="shared" si="84"/>
        <v>0.5967734218010714</v>
      </c>
      <c r="H588" s="6">
        <f t="shared" si="84"/>
        <v>0.64739282842050461</v>
      </c>
      <c r="I588" s="6">
        <f t="shared" si="84"/>
        <v>0.44219620880000465</v>
      </c>
      <c r="J588" s="6">
        <f t="shared" si="84"/>
        <v>0.54251763255007734</v>
      </c>
      <c r="K588" s="6">
        <f t="shared" si="84"/>
        <v>0.48165986866037169</v>
      </c>
      <c r="L588" s="6">
        <f t="shared" si="84"/>
        <v>0.95948988275924052</v>
      </c>
      <c r="M588" s="6">
        <f t="shared" si="84"/>
        <v>0.88138741556250177</v>
      </c>
      <c r="N588" s="6">
        <f t="shared" si="84"/>
        <v>0.99830173722914561</v>
      </c>
      <c r="O588" s="6">
        <f t="shared" si="84"/>
        <v>0.85591835693975404</v>
      </c>
      <c r="P588" s="6">
        <f t="shared" si="84"/>
        <v>0.82318600131185082</v>
      </c>
      <c r="Q588" s="6">
        <f t="shared" si="84"/>
        <v>0.72310589645127776</v>
      </c>
      <c r="R588" s="6">
        <f t="shared" si="84"/>
        <v>0.52217435462022033</v>
      </c>
      <c r="S588" s="6">
        <f t="shared" si="84"/>
        <v>0.77350983534946072</v>
      </c>
    </row>
    <row r="589" spans="1:19">
      <c r="A589">
        <v>581</v>
      </c>
      <c r="B589">
        <f t="shared" si="87"/>
        <v>1.7999999999999603</v>
      </c>
      <c r="C589">
        <f t="shared" si="85"/>
        <v>182.39999999999969</v>
      </c>
      <c r="D589" s="10">
        <f>EXP(SUMPRODUCT(LN($F589:$S589),AlturaTRI!$C$24:$P$24)+SUMPRODUCT(LN(1-$F589:$S589),1-AlturaTRI!$C$24:$P$24))</f>
        <v>4.7531509031730352E-4</v>
      </c>
      <c r="E589">
        <f t="shared" si="86"/>
        <v>9.6804610199320858E-5</v>
      </c>
      <c r="F589" s="6">
        <f t="shared" ref="F589:S598" si="88">1/(1+EXP(-1.7*F$2*($B589-F$3)))</f>
        <v>0.61560959644801261</v>
      </c>
      <c r="G589" s="6">
        <f t="shared" si="88"/>
        <v>0.60151526621815232</v>
      </c>
      <c r="H589" s="6">
        <f t="shared" si="88"/>
        <v>0.65143000858257305</v>
      </c>
      <c r="I589" s="6">
        <f t="shared" si="88"/>
        <v>0.44573611758754428</v>
      </c>
      <c r="J589" s="6">
        <f t="shared" si="88"/>
        <v>0.54652131364153911</v>
      </c>
      <c r="K589" s="6">
        <f t="shared" si="88"/>
        <v>0.4858709360153658</v>
      </c>
      <c r="L589" s="6">
        <f t="shared" si="88"/>
        <v>0.960362783483518</v>
      </c>
      <c r="M589" s="6">
        <f t="shared" si="88"/>
        <v>0.88331174551851266</v>
      </c>
      <c r="N589" s="6">
        <f t="shared" si="88"/>
        <v>0.99834138216615564</v>
      </c>
      <c r="O589" s="6">
        <f t="shared" si="88"/>
        <v>0.85872850032194714</v>
      </c>
      <c r="P589" s="6">
        <f t="shared" si="88"/>
        <v>0.82611182201434108</v>
      </c>
      <c r="Q589" s="6">
        <f t="shared" si="88"/>
        <v>0.72825637005997823</v>
      </c>
      <c r="R589" s="6">
        <f t="shared" si="88"/>
        <v>0.52603561622529815</v>
      </c>
      <c r="S589" s="6">
        <f t="shared" si="88"/>
        <v>0.77769272893158936</v>
      </c>
    </row>
    <row r="590" spans="1:19">
      <c r="A590">
        <v>582</v>
      </c>
      <c r="B590">
        <f t="shared" si="87"/>
        <v>1.8099999999999603</v>
      </c>
      <c r="C590">
        <f t="shared" si="85"/>
        <v>182.47999999999968</v>
      </c>
      <c r="D590" s="10">
        <f>EXP(SUMPRODUCT(LN($F590:$S590),AlturaTRI!$C$24:$P$24)+SUMPRODUCT(LN(1-$F590:$S590),1-AlturaTRI!$C$24:$P$24))</f>
        <v>4.7866865187084817E-4</v>
      </c>
      <c r="E590">
        <f t="shared" si="86"/>
        <v>9.5072962123458554E-5</v>
      </c>
      <c r="F590" s="6">
        <f t="shared" si="88"/>
        <v>0.62015029702043956</v>
      </c>
      <c r="G590" s="6">
        <f t="shared" si="88"/>
        <v>0.60623814109730789</v>
      </c>
      <c r="H590" s="6">
        <f t="shared" si="88"/>
        <v>0.65544556613185712</v>
      </c>
      <c r="I590" s="6">
        <f t="shared" si="88"/>
        <v>0.44928153960955414</v>
      </c>
      <c r="J590" s="6">
        <f t="shared" si="88"/>
        <v>0.55051898597582971</v>
      </c>
      <c r="K590" s="6">
        <f t="shared" si="88"/>
        <v>0.49008401034377652</v>
      </c>
      <c r="L590" s="6">
        <f t="shared" si="88"/>
        <v>0.96121763544250383</v>
      </c>
      <c r="M590" s="6">
        <f t="shared" si="88"/>
        <v>0.88520892182507915</v>
      </c>
      <c r="N590" s="6">
        <f t="shared" si="88"/>
        <v>0.99838010311737213</v>
      </c>
      <c r="O590" s="6">
        <f t="shared" si="88"/>
        <v>0.86149270443999748</v>
      </c>
      <c r="P590" s="6">
        <f t="shared" si="88"/>
        <v>0.82899928508454734</v>
      </c>
      <c r="Q590" s="6">
        <f t="shared" si="88"/>
        <v>0.73334636891770699</v>
      </c>
      <c r="R590" s="6">
        <f t="shared" si="88"/>
        <v>0.52989376650546682</v>
      </c>
      <c r="S590" s="6">
        <f t="shared" si="88"/>
        <v>0.78182016127354204</v>
      </c>
    </row>
    <row r="591" spans="1:19">
      <c r="A591">
        <v>583</v>
      </c>
      <c r="B591">
        <f t="shared" si="87"/>
        <v>1.8199999999999603</v>
      </c>
      <c r="C591">
        <f t="shared" si="85"/>
        <v>182.55999999999969</v>
      </c>
      <c r="D591" s="10">
        <f>EXP(SUMPRODUCT(LN($F591:$S591),AlturaTRI!$C$24:$P$24)+SUMPRODUCT(LN(1-$F591:$S591),1-AlturaTRI!$C$24:$P$24))</f>
        <v>4.8161088634384298E-4</v>
      </c>
      <c r="E591">
        <f t="shared" si="86"/>
        <v>9.3362953135181707E-5</v>
      </c>
      <c r="F591" s="6">
        <f t="shared" si="88"/>
        <v>0.62467006202158515</v>
      </c>
      <c r="G591" s="6">
        <f t="shared" si="88"/>
        <v>0.61094124516091941</v>
      </c>
      <c r="H591" s="6">
        <f t="shared" si="88"/>
        <v>0.65943904813545529</v>
      </c>
      <c r="I591" s="6">
        <f t="shared" si="88"/>
        <v>0.45283212241258342</v>
      </c>
      <c r="J591" s="6">
        <f t="shared" si="88"/>
        <v>0.55451014342109606</v>
      </c>
      <c r="K591" s="6">
        <f t="shared" si="88"/>
        <v>0.49429849376749302</v>
      </c>
      <c r="L591" s="6">
        <f t="shared" si="88"/>
        <v>0.96205477934432937</v>
      </c>
      <c r="M591" s="6">
        <f t="shared" si="88"/>
        <v>0.88707919607992425</v>
      </c>
      <c r="N591" s="6">
        <f t="shared" si="88"/>
        <v>0.99841792154839271</v>
      </c>
      <c r="O591" s="6">
        <f t="shared" si="88"/>
        <v>0.86421137496028633</v>
      </c>
      <c r="P591" s="6">
        <f t="shared" si="88"/>
        <v>0.83184856043496458</v>
      </c>
      <c r="Q591" s="6">
        <f t="shared" si="88"/>
        <v>0.73837527837033146</v>
      </c>
      <c r="R591" s="6">
        <f t="shared" si="88"/>
        <v>0.5337483474932283</v>
      </c>
      <c r="S591" s="6">
        <f t="shared" si="88"/>
        <v>0.78589205980388244</v>
      </c>
    </row>
    <row r="592" spans="1:19">
      <c r="A592">
        <v>584</v>
      </c>
      <c r="B592">
        <f t="shared" si="87"/>
        <v>1.8299999999999603</v>
      </c>
      <c r="C592">
        <f t="shared" si="85"/>
        <v>182.63999999999967</v>
      </c>
      <c r="D592" s="10">
        <f>EXP(SUMPRODUCT(LN($F592:$S592),AlturaTRI!$C$24:$P$24)+SUMPRODUCT(LN(1-$F592:$S592),1-AlturaTRI!$C$24:$P$24))</f>
        <v>4.8413729487984612E-4</v>
      </c>
      <c r="E592">
        <f t="shared" si="86"/>
        <v>9.1674532936967577E-5</v>
      </c>
      <c r="F592" s="6">
        <f t="shared" si="88"/>
        <v>0.62916820593828404</v>
      </c>
      <c r="G592" s="6">
        <f t="shared" si="88"/>
        <v>0.61562379149890412</v>
      </c>
      <c r="H592" s="6">
        <f t="shared" si="88"/>
        <v>0.66341001352875117</v>
      </c>
      <c r="I592" s="6">
        <f t="shared" si="88"/>
        <v>0.45638751145374712</v>
      </c>
      <c r="J592" s="6">
        <f t="shared" si="88"/>
        <v>0.55849428318845584</v>
      </c>
      <c r="K592" s="6">
        <f t="shared" si="88"/>
        <v>0.49851378760769832</v>
      </c>
      <c r="L592" s="6">
        <f t="shared" si="88"/>
        <v>0.96287455085819951</v>
      </c>
      <c r="M592" s="6">
        <f t="shared" si="88"/>
        <v>0.88892282190951621</v>
      </c>
      <c r="N592" s="6">
        <f t="shared" si="88"/>
        <v>0.99845485842933368</v>
      </c>
      <c r="O592" s="6">
        <f t="shared" si="88"/>
        <v>0.86688492793110938</v>
      </c>
      <c r="P592" s="6">
        <f t="shared" si="88"/>
        <v>0.83465982894011981</v>
      </c>
      <c r="Q592" s="6">
        <f t="shared" si="88"/>
        <v>0.7433425388237892</v>
      </c>
      <c r="R592" s="6">
        <f t="shared" si="88"/>
        <v>0.53759890292255852</v>
      </c>
      <c r="S592" s="6">
        <f t="shared" si="88"/>
        <v>0.7899083855328829</v>
      </c>
    </row>
    <row r="593" spans="1:19">
      <c r="A593">
        <v>585</v>
      </c>
      <c r="B593">
        <f t="shared" si="87"/>
        <v>1.8399999999999603</v>
      </c>
      <c r="C593">
        <f t="shared" si="85"/>
        <v>182.71999999999969</v>
      </c>
      <c r="D593" s="10">
        <f>EXP(SUMPRODUCT(LN($F593:$S593),AlturaTRI!$C$24:$P$24)+SUMPRODUCT(LN(1-$F593:$S593),1-AlturaTRI!$C$24:$P$24))</f>
        <v>4.8624455667162952E-4</v>
      </c>
      <c r="E593">
        <f t="shared" si="86"/>
        <v>9.0007645720723359E-5</v>
      </c>
      <c r="F593" s="6">
        <f t="shared" si="88"/>
        <v>0.63364405775720367</v>
      </c>
      <c r="G593" s="6">
        <f t="shared" si="88"/>
        <v>0.6202850080423894</v>
      </c>
      <c r="H593" s="6">
        <f t="shared" si="88"/>
        <v>0.66735803324574239</v>
      </c>
      <c r="I593" s="6">
        <f t="shared" si="88"/>
        <v>0.45994735024014821</v>
      </c>
      <c r="J593" s="6">
        <f t="shared" si="88"/>
        <v>0.56247090608079675</v>
      </c>
      <c r="K593" s="6">
        <f t="shared" si="88"/>
        <v>0.50272929272488209</v>
      </c>
      <c r="L593" s="6">
        <f t="shared" si="88"/>
        <v>0.9636772806269186</v>
      </c>
      <c r="M593" s="6">
        <f t="shared" si="88"/>
        <v>0.89074005479122642</v>
      </c>
      <c r="N593" s="6">
        <f t="shared" si="88"/>
        <v>0.9984909342461209</v>
      </c>
      <c r="O593" s="6">
        <f t="shared" si="88"/>
        <v>0.86951378912409172</v>
      </c>
      <c r="P593" s="6">
        <f t="shared" si="88"/>
        <v>0.83743328203312717</v>
      </c>
      <c r="Q593" s="6">
        <f t="shared" si="88"/>
        <v>0.74824764507431407</v>
      </c>
      <c r="R593" s="6">
        <f t="shared" si="88"/>
        <v>0.54144497844356843</v>
      </c>
      <c r="S593" s="6">
        <f t="shared" si="88"/>
        <v>0.7938691321859761</v>
      </c>
    </row>
    <row r="594" spans="1:19">
      <c r="A594">
        <v>586</v>
      </c>
      <c r="B594">
        <f t="shared" si="87"/>
        <v>1.8499999999999603</v>
      </c>
      <c r="C594">
        <f t="shared" si="85"/>
        <v>182.79999999999967</v>
      </c>
      <c r="D594" s="10">
        <f>EXP(SUMPRODUCT(LN($F594:$S594),AlturaTRI!$C$24:$P$24)+SUMPRODUCT(LN(1-$F594:$S594),1-AlturaTRI!$C$24:$P$24))</f>
        <v>4.8793052841033185E-4</v>
      </c>
      <c r="E594">
        <f t="shared" si="86"/>
        <v>8.8362230289557611E-5</v>
      </c>
      <c r="F594" s="6">
        <f t="shared" si="88"/>
        <v>0.63809696130192839</v>
      </c>
      <c r="G594" s="6">
        <f t="shared" si="88"/>
        <v>0.62492413801528723</v>
      </c>
      <c r="H594" s="6">
        <f t="shared" si="88"/>
        <v>0.67128269033672305</v>
      </c>
      <c r="I594" s="6">
        <f t="shared" si="88"/>
        <v>0.46351128046997259</v>
      </c>
      <c r="J594" s="6">
        <f t="shared" si="88"/>
        <v>0.56643951673769555</v>
      </c>
      <c r="K594" s="6">
        <f t="shared" si="88"/>
        <v>0.50694440985940803</v>
      </c>
      <c r="L594" s="6">
        <f t="shared" si="88"/>
        <v>0.96446329428269384</v>
      </c>
      <c r="M594" s="6">
        <f t="shared" si="88"/>
        <v>0.89253115187988186</v>
      </c>
      <c r="N594" s="6">
        <f t="shared" si="88"/>
        <v>0.99852616901152891</v>
      </c>
      <c r="O594" s="6">
        <f t="shared" si="88"/>
        <v>0.87209839338921091</v>
      </c>
      <c r="P594" s="6">
        <f t="shared" si="88"/>
        <v>0.84016912130446142</v>
      </c>
      <c r="Q594" s="6">
        <f t="shared" si="88"/>
        <v>0.75309014556011333</v>
      </c>
      <c r="R594" s="6">
        <f t="shared" si="88"/>
        <v>0.54528612183523384</v>
      </c>
      <c r="S594" s="6">
        <f t="shared" si="88"/>
        <v>0.79777432531685133</v>
      </c>
    </row>
    <row r="595" spans="1:19">
      <c r="A595">
        <v>587</v>
      </c>
      <c r="B595">
        <f t="shared" si="87"/>
        <v>1.8599999999999604</v>
      </c>
      <c r="C595">
        <f t="shared" si="85"/>
        <v>182.87999999999968</v>
      </c>
      <c r="D595" s="10">
        <f>EXP(SUMPRODUCT(LN($F595:$S595),AlturaTRI!$C$24:$P$24)+SUMPRODUCT(LN(1-$F595:$S595),1-AlturaTRI!$C$24:$P$24))</f>
        <v>4.8919423806215092E-4</v>
      </c>
      <c r="E595">
        <f t="shared" si="86"/>
        <v>8.6738220180013526E-5</v>
      </c>
      <c r="F595" s="6">
        <f t="shared" si="88"/>
        <v>0.64252627554993058</v>
      </c>
      <c r="G595" s="6">
        <f t="shared" si="88"/>
        <v>0.62954044036332335</v>
      </c>
      <c r="H595" s="6">
        <f t="shared" si="88"/>
        <v>0.67518358007337675</v>
      </c>
      <c r="I595" s="6">
        <f t="shared" si="88"/>
        <v>0.46707894217514079</v>
      </c>
      <c r="J595" s="6">
        <f t="shared" si="88"/>
        <v>0.57039962387620624</v>
      </c>
      <c r="K595" s="6">
        <f t="shared" si="88"/>
        <v>0.51115853997222815</v>
      </c>
      <c r="L595" s="6">
        <f t="shared" si="88"/>
        <v>0.96523291246603282</v>
      </c>
      <c r="M595" s="6">
        <f t="shared" si="88"/>
        <v>0.89429637183872746</v>
      </c>
      <c r="N595" s="6">
        <f t="shared" si="88"/>
        <v>0.99856058227597255</v>
      </c>
      <c r="O595" s="6">
        <f t="shared" si="88"/>
        <v>0.87463918402387264</v>
      </c>
      <c r="P595" s="6">
        <f t="shared" si="88"/>
        <v>0.84286755810341218</v>
      </c>
      <c r="Q595" s="6">
        <f t="shared" si="88"/>
        <v>0.75786964153906389</v>
      </c>
      <c r="R595" s="6">
        <f t="shared" si="88"/>
        <v>0.54912188321597977</v>
      </c>
      <c r="S595" s="6">
        <f t="shared" si="88"/>
        <v>0.80162402140278022</v>
      </c>
    </row>
    <row r="596" spans="1:19">
      <c r="A596">
        <v>588</v>
      </c>
      <c r="B596">
        <f t="shared" si="87"/>
        <v>1.8699999999999604</v>
      </c>
      <c r="C596">
        <f t="shared" si="85"/>
        <v>182.9599999999997</v>
      </c>
      <c r="D596" s="10">
        <f>EXP(SUMPRODUCT(LN($F596:$S596),AlturaTRI!$C$24:$P$24)+SUMPRODUCT(LN(1-$F596:$S596),1-AlturaTRI!$C$24:$P$24))</f>
        <v>4.9003587312564415E-4</v>
      </c>
      <c r="E596">
        <f t="shared" si="86"/>
        <v>8.5135543784682678E-5</v>
      </c>
      <c r="F596" s="6">
        <f t="shared" si="88"/>
        <v>0.64693137492923614</v>
      </c>
      <c r="G596" s="6">
        <f t="shared" si="88"/>
        <v>0.63413319016012415</v>
      </c>
      <c r="H596" s="6">
        <f t="shared" si="88"/>
        <v>0.67906031004135081</v>
      </c>
      <c r="I596" s="6">
        <f t="shared" si="88"/>
        <v>0.47064997386539598</v>
      </c>
      <c r="J596" s="6">
        <f t="shared" si="88"/>
        <v>0.57435074052727808</v>
      </c>
      <c r="K596" s="6">
        <f t="shared" si="88"/>
        <v>0.5153710845853291</v>
      </c>
      <c r="L596" s="6">
        <f t="shared" si="88"/>
        <v>0.96598645084756463</v>
      </c>
      <c r="M596" s="6">
        <f t="shared" si="88"/>
        <v>0.89603597467479623</v>
      </c>
      <c r="N596" s="6">
        <f t="shared" si="88"/>
        <v>0.99859419313806286</v>
      </c>
      <c r="O596" s="6">
        <f t="shared" si="88"/>
        <v>0.87713661215644134</v>
      </c>
      <c r="P596" s="6">
        <f t="shared" si="88"/>
        <v>0.84552881314266182</v>
      </c>
      <c r="Q596" s="6">
        <f t="shared" si="88"/>
        <v>0.76258578619705819</v>
      </c>
      <c r="R596" s="6">
        <f t="shared" si="88"/>
        <v>0.55295181525191817</v>
      </c>
      <c r="S596" s="6">
        <f t="shared" si="88"/>
        <v>0.80541830692469329</v>
      </c>
    </row>
    <row r="597" spans="1:19">
      <c r="A597">
        <v>589</v>
      </c>
      <c r="B597">
        <f t="shared" si="87"/>
        <v>1.8799999999999604</v>
      </c>
      <c r="C597">
        <f t="shared" si="85"/>
        <v>183.03999999999968</v>
      </c>
      <c r="D597" s="10">
        <f>EXP(SUMPRODUCT(LN($F597:$S597),AlturaTRI!$C$24:$P$24)+SUMPRODUCT(LN(1-$F597:$S597),1-AlturaTRI!$C$24:$P$24))</f>
        <v>4.904567635577497E-4</v>
      </c>
      <c r="E597">
        <f t="shared" si="86"/>
        <v>8.3554124475119455E-5</v>
      </c>
      <c r="F597" s="6">
        <f t="shared" si="88"/>
        <v>0.65131164959463206</v>
      </c>
      <c r="G597" s="6">
        <f t="shared" si="88"/>
        <v>0.63870167899002317</v>
      </c>
      <c r="H597" s="6">
        <f t="shared" si="88"/>
        <v>0.68291250022040451</v>
      </c>
      <c r="I597" s="6">
        <f t="shared" si="88"/>
        <v>0.47422401267370734</v>
      </c>
      <c r="J597" s="6">
        <f t="shared" si="88"/>
        <v>0.57829238426756868</v>
      </c>
      <c r="K597" s="6">
        <f t="shared" si="88"/>
        <v>0.51958144612150214</v>
      </c>
      <c r="L597" s="6">
        <f t="shared" si="88"/>
        <v>0.96672422015261628</v>
      </c>
      <c r="M597" s="6">
        <f t="shared" si="88"/>
        <v>0.89775022157869044</v>
      </c>
      <c r="N597" s="6">
        <f t="shared" si="88"/>
        <v>0.99862702025492467</v>
      </c>
      <c r="O597" s="6">
        <f t="shared" si="88"/>
        <v>0.87959113614457141</v>
      </c>
      <c r="P597" s="6">
        <f t="shared" si="88"/>
        <v>0.84815311610640032</v>
      </c>
      <c r="Q597" s="6">
        <f t="shared" si="88"/>
        <v>0.76723828369167701</v>
      </c>
      <c r="R597" s="6">
        <f t="shared" si="88"/>
        <v>0.55677547336253286</v>
      </c>
      <c r="S597" s="6">
        <f t="shared" si="88"/>
        <v>0.80915729743445886</v>
      </c>
    </row>
    <row r="598" spans="1:19">
      <c r="A598">
        <v>590</v>
      </c>
      <c r="B598">
        <f t="shared" si="87"/>
        <v>1.8899999999999604</v>
      </c>
      <c r="C598">
        <f t="shared" si="85"/>
        <v>183.11999999999969</v>
      </c>
      <c r="D598" s="10">
        <f>EXP(SUMPRODUCT(LN($F598:$S598),AlturaTRI!$C$24:$P$24)+SUMPRODUCT(LN(1-$F598:$S598),1-AlturaTRI!$C$24:$P$24))</f>
        <v>4.9045935958923887E-4</v>
      </c>
      <c r="E598">
        <f t="shared" si="86"/>
        <v>8.1993880724977458E-5</v>
      </c>
      <c r="F598" s="6">
        <f t="shared" si="88"/>
        <v>0.65566650568330953</v>
      </c>
      <c r="G598" s="6">
        <f t="shared" si="88"/>
        <v>0.64324521530730094</v>
      </c>
      <c r="H598" s="6">
        <f t="shared" si="88"/>
        <v>0.68673978305224648</v>
      </c>
      <c r="I598" s="6">
        <f t="shared" si="88"/>
        <v>0.477800694502867</v>
      </c>
      <c r="J598" s="6">
        <f t="shared" si="88"/>
        <v>0.58222407744642735</v>
      </c>
      <c r="K598" s="6">
        <f t="shared" si="88"/>
        <v>0.52378902824302498</v>
      </c>
      <c r="L598" s="6">
        <f t="shared" si="88"/>
        <v>0.96744652618838434</v>
      </c>
      <c r="M598" s="6">
        <f t="shared" si="88"/>
        <v>0.89943937476876101</v>
      </c>
      <c r="N598" s="6">
        <f t="shared" si="88"/>
        <v>0.99865908185228547</v>
      </c>
      <c r="O598" s="6">
        <f t="shared" si="88"/>
        <v>0.88200322098863615</v>
      </c>
      <c r="P598" s="6">
        <f t="shared" si="88"/>
        <v>0.85074070526237455</v>
      </c>
      <c r="Q598" s="6">
        <f t="shared" si="88"/>
        <v>0.77182688813589173</v>
      </c>
      <c r="R598" s="6">
        <f t="shared" si="88"/>
        <v>0.56059241592361719</v>
      </c>
      <c r="S598" s="6">
        <f t="shared" si="88"/>
        <v>0.81284113661174284</v>
      </c>
    </row>
    <row r="599" spans="1:19">
      <c r="A599">
        <v>591</v>
      </c>
      <c r="B599">
        <f t="shared" si="87"/>
        <v>1.8999999999999604</v>
      </c>
      <c r="C599">
        <f t="shared" si="85"/>
        <v>183.19999999999968</v>
      </c>
      <c r="D599" s="10">
        <f>EXP(SUMPRODUCT(LN($F599:$S599),AlturaTRI!$C$24:$P$24)+SUMPRODUCT(LN(1-$F599:$S599),1-AlturaTRI!$C$24:$P$24))</f>
        <v>4.9004720467994689E-4</v>
      </c>
      <c r="E599">
        <f t="shared" si="86"/>
        <v>8.045472623329106E-5</v>
      </c>
      <c r="F599" s="6">
        <f t="shared" ref="F599:S608" si="89">1/(1+EXP(-1.7*F$2*($B599-F$3)))</f>
        <v>0.65999536554987759</v>
      </c>
      <c r="G599" s="6">
        <f t="shared" si="89"/>
        <v>0.64776312477163311</v>
      </c>
      <c r="H599" s="6">
        <f t="shared" si="89"/>
        <v>0.69054180349618999</v>
      </c>
      <c r="I599" s="6">
        <f t="shared" si="89"/>
        <v>0.48137965417315248</v>
      </c>
      <c r="J599" s="6">
        <f t="shared" si="89"/>
        <v>0.5861453474078322</v>
      </c>
      <c r="K599" s="6">
        <f t="shared" si="89"/>
        <v>0.52799323618885041</v>
      </c>
      <c r="L599" s="6">
        <f t="shared" si="89"/>
        <v>0.96815366987354468</v>
      </c>
      <c r="M599" s="6">
        <f t="shared" si="89"/>
        <v>0.9011036973396731</v>
      </c>
      <c r="N599" s="6">
        <f t="shared" si="89"/>
        <v>0.99869039573433882</v>
      </c>
      <c r="O599" s="6">
        <f t="shared" si="89"/>
        <v>0.88437333776050664</v>
      </c>
      <c r="P599" s="6">
        <f t="shared" si="89"/>
        <v>0.85329182707823625</v>
      </c>
      <c r="Q599" s="6">
        <f t="shared" si="89"/>
        <v>0.77635140252649604</v>
      </c>
      <c r="R599" s="6">
        <f t="shared" si="89"/>
        <v>0.56440220446726808</v>
      </c>
      <c r="S599" s="6">
        <f t="shared" si="89"/>
        <v>0.81646999531275299</v>
      </c>
    </row>
    <row r="600" spans="1:19">
      <c r="A600">
        <v>592</v>
      </c>
      <c r="B600">
        <f t="shared" si="87"/>
        <v>1.9099999999999604</v>
      </c>
      <c r="C600">
        <f t="shared" si="85"/>
        <v>183.27999999999969</v>
      </c>
      <c r="D600" s="10">
        <f>EXP(SUMPRODUCT(LN($F600:$S600),AlturaTRI!$C$24:$P$24)+SUMPRODUCT(LN(1-$F600:$S600),1-AlturaTRI!$C$24:$P$24))</f>
        <v>4.8922490389087341E-4</v>
      </c>
      <c r="E600">
        <f t="shared" si="86"/>
        <v>7.8936570047825354E-5</v>
      </c>
      <c r="F600" s="6">
        <f t="shared" si="89"/>
        <v>0.6642976679807272</v>
      </c>
      <c r="G600" s="6">
        <f t="shared" si="89"/>
        <v>0.65225475055956583</v>
      </c>
      <c r="H600" s="6">
        <f t="shared" si="89"/>
        <v>0.69431821907277336</v>
      </c>
      <c r="I600" s="6">
        <f t="shared" si="89"/>
        <v>0.48496052557093178</v>
      </c>
      <c r="J600" s="6">
        <f t="shared" si="89"/>
        <v>0.59005572670707429</v>
      </c>
      <c r="K600" s="6">
        <f t="shared" si="89"/>
        <v>0.53219347710989495</v>
      </c>
      <c r="L600" s="6">
        <f t="shared" si="89"/>
        <v>0.96884594727014828</v>
      </c>
      <c r="M600" s="6">
        <f t="shared" si="89"/>
        <v>0.90274345311533943</v>
      </c>
      <c r="N600" s="6">
        <f t="shared" si="89"/>
        <v>0.99872097929338843</v>
      </c>
      <c r="O600" s="6">
        <f t="shared" si="89"/>
        <v>0.88670196304788329</v>
      </c>
      <c r="P600" s="6">
        <f t="shared" si="89"/>
        <v>0.85580673584253886</v>
      </c>
      <c r="Q600" s="6">
        <f t="shared" si="89"/>
        <v>0.78081167762195691</v>
      </c>
      <c r="R600" s="6">
        <f t="shared" si="89"/>
        <v>0.56820440387875215</v>
      </c>
      <c r="S600" s="6">
        <f t="shared" si="89"/>
        <v>0.82004407061308549</v>
      </c>
    </row>
    <row r="601" spans="1:19">
      <c r="A601">
        <v>593</v>
      </c>
      <c r="B601">
        <f t="shared" si="87"/>
        <v>1.9199999999999604</v>
      </c>
      <c r="C601">
        <f t="shared" si="85"/>
        <v>183.35999999999967</v>
      </c>
      <c r="D601" s="10">
        <f>EXP(SUMPRODUCT(LN($F601:$S601),AlturaTRI!$C$24:$P$24)+SUMPRODUCT(LN(1-$F601:$S601),1-AlturaTRI!$C$24:$P$24))</f>
        <v>4.8799808797372185E-4</v>
      </c>
      <c r="E601">
        <f t="shared" si="86"/>
        <v>7.7439316688420755E-5</v>
      </c>
      <c r="F601" s="6">
        <f t="shared" si="89"/>
        <v>0.66857286838776486</v>
      </c>
      <c r="G601" s="6">
        <f t="shared" si="89"/>
        <v>0.65671945365190343</v>
      </c>
      <c r="H601" s="6">
        <f t="shared" si="89"/>
        <v>0.69806869989551412</v>
      </c>
      <c r="I601" s="6">
        <f t="shared" si="89"/>
        <v>0.48854294179807917</v>
      </c>
      <c r="J601" s="6">
        <f t="shared" si="89"/>
        <v>0.59395475332198888</v>
      </c>
      <c r="K601" s="6">
        <f t="shared" si="89"/>
        <v>0.536389160402029</v>
      </c>
      <c r="L601" s="6">
        <f t="shared" si="89"/>
        <v>0.9695236496176608</v>
      </c>
      <c r="M601" s="6">
        <f t="shared" si="89"/>
        <v>0.90435890650619788</v>
      </c>
      <c r="N601" s="6">
        <f t="shared" si="89"/>
        <v>0.99875084951927418</v>
      </c>
      <c r="O601" s="6">
        <f t="shared" si="89"/>
        <v>0.88898957841434922</v>
      </c>
      <c r="P601" s="6">
        <f t="shared" si="89"/>
        <v>0.85828569329070525</v>
      </c>
      <c r="Q601" s="6">
        <f t="shared" si="89"/>
        <v>0.78520761077432766</v>
      </c>
      <c r="R601" s="6">
        <f t="shared" si="89"/>
        <v>0.57199858259005809</v>
      </c>
      <c r="S601" s="6">
        <f t="shared" si="89"/>
        <v>0.82356358484680936</v>
      </c>
    </row>
    <row r="602" spans="1:19">
      <c r="A602">
        <v>594</v>
      </c>
      <c r="B602">
        <f t="shared" si="87"/>
        <v>1.9299999999999604</v>
      </c>
      <c r="C602">
        <f t="shared" si="85"/>
        <v>183.43999999999969</v>
      </c>
      <c r="D602" s="10">
        <f>EXP(SUMPRODUCT(LN($F602:$S602),AlturaTRI!$C$24:$P$24)+SUMPRODUCT(LN(1-$F602:$S602),1-AlturaTRI!$C$24:$P$24))</f>
        <v>4.8637337349881696E-4</v>
      </c>
      <c r="E602">
        <f t="shared" si="86"/>
        <v>7.5962866270258436E-5</v>
      </c>
      <c r="F602" s="6">
        <f t="shared" si="89"/>
        <v>0.6728204389815764</v>
      </c>
      <c r="G602" s="6">
        <f t="shared" si="89"/>
        <v>0.66115661309693485</v>
      </c>
      <c r="H602" s="6">
        <f t="shared" si="89"/>
        <v>0.70179292869097476</v>
      </c>
      <c r="I602" s="6">
        <f t="shared" si="89"/>
        <v>0.49212653532207645</v>
      </c>
      <c r="J602" s="6">
        <f t="shared" si="89"/>
        <v>0.5978419708585484</v>
      </c>
      <c r="K602" s="6">
        <f t="shared" si="89"/>
        <v>0.54057969803637274</v>
      </c>
      <c r="L602" s="6">
        <f t="shared" si="89"/>
        <v>0.9701870633690064</v>
      </c>
      <c r="M602" s="6">
        <f t="shared" si="89"/>
        <v>0.90595032237080386</v>
      </c>
      <c r="N602" s="6">
        <f t="shared" si="89"/>
        <v>0.99878002300859026</v>
      </c>
      <c r="O602" s="6">
        <f t="shared" si="89"/>
        <v>0.89123666987525718</v>
      </c>
      <c r="P602" s="6">
        <f t="shared" si="89"/>
        <v>0.86072896823626777</v>
      </c>
      <c r="Q602" s="6">
        <f t="shared" si="89"/>
        <v>0.78953914471982511</v>
      </c>
      <c r="R602" s="6">
        <f t="shared" si="89"/>
        <v>0.57578431276996034</v>
      </c>
      <c r="S602" s="6">
        <f t="shared" si="89"/>
        <v>0.82702878464383378</v>
      </c>
    </row>
    <row r="603" spans="1:19">
      <c r="A603">
        <v>595</v>
      </c>
      <c r="B603">
        <f t="shared" si="87"/>
        <v>1.9399999999999604</v>
      </c>
      <c r="C603">
        <f t="shared" si="85"/>
        <v>183.5199999999997</v>
      </c>
      <c r="D603" s="10">
        <f>EXP(SUMPRODUCT(LN($F603:$S603),AlturaTRI!$C$24:$P$24)+SUMPRODUCT(LN(1-$F603:$S603),1-AlturaTRI!$C$24:$P$24))</f>
        <v>4.8435831935930132E-4</v>
      </c>
      <c r="E603">
        <f t="shared" si="86"/>
        <v>7.4507114626975063E-5</v>
      </c>
      <c r="F603" s="6">
        <f t="shared" si="89"/>
        <v>0.67703986892412327</v>
      </c>
      <c r="G603" s="6">
        <f t="shared" si="89"/>
        <v>0.66556562624948878</v>
      </c>
      <c r="H603" s="6">
        <f t="shared" si="89"/>
        <v>0.70549060080734072</v>
      </c>
      <c r="I603" s="6">
        <f t="shared" si="89"/>
        <v>0.49571093812666617</v>
      </c>
      <c r="J603" s="6">
        <f t="shared" si="89"/>
        <v>0.60171692875063532</v>
      </c>
      <c r="K603" s="6">
        <f t="shared" si="89"/>
        <v>0.54476450488650607</v>
      </c>
      <c r="L603" s="6">
        <f t="shared" si="89"/>
        <v>0.97083647022847541</v>
      </c>
      <c r="M603" s="6">
        <f t="shared" si="89"/>
        <v>0.90751796588170697</v>
      </c>
      <c r="N603" s="6">
        <f t="shared" si="89"/>
        <v>0.99880851597369336</v>
      </c>
      <c r="O603" s="6">
        <f t="shared" si="89"/>
        <v>0.89344372738954314</v>
      </c>
      <c r="P603" s="6">
        <f t="shared" si="89"/>
        <v>0.86313683620765791</v>
      </c>
      <c r="Q603" s="6">
        <f t="shared" si="89"/>
        <v>0.79380626633259099</v>
      </c>
      <c r="R603" s="6">
        <f t="shared" si="89"/>
        <v>0.57956117051042022</v>
      </c>
      <c r="S603" s="6">
        <f t="shared" si="89"/>
        <v>0.83043993996751564</v>
      </c>
    </row>
    <row r="604" spans="1:19">
      <c r="A604">
        <v>596</v>
      </c>
      <c r="B604">
        <f t="shared" si="87"/>
        <v>1.9499999999999604</v>
      </c>
      <c r="C604">
        <f t="shared" si="85"/>
        <v>183.59999999999968</v>
      </c>
      <c r="D604" s="10">
        <f>EXP(SUMPRODUCT(LN($F604:$S604),AlturaTRI!$C$24:$P$24)+SUMPRODUCT(LN(1-$F604:$S604),1-AlturaTRI!$C$24:$P$24))</f>
        <v>4.8196138000318906E-4</v>
      </c>
      <c r="E604">
        <f t="shared" si="86"/>
        <v>7.3071953433556774E-5</v>
      </c>
      <c r="F604" s="6">
        <f t="shared" si="89"/>
        <v>0.68123066446110758</v>
      </c>
      <c r="G604" s="6">
        <f t="shared" si="89"/>
        <v>0.66994590898584794</v>
      </c>
      <c r="H604" s="6">
        <f t="shared" si="89"/>
        <v>0.70916142421171913</v>
      </c>
      <c r="I604" s="6">
        <f t="shared" si="89"/>
        <v>0.49929578186292739</v>
      </c>
      <c r="J604" s="6">
        <f t="shared" si="89"/>
        <v>0.60557918245382891</v>
      </c>
      <c r="K604" s="6">
        <f t="shared" si="89"/>
        <v>0.54894299905221078</v>
      </c>
      <c r="L604" s="6">
        <f t="shared" si="89"/>
        <v>0.97147214719137609</v>
      </c>
      <c r="M604" s="6">
        <f t="shared" si="89"/>
        <v>0.90906210239557295</v>
      </c>
      <c r="N604" s="6">
        <f t="shared" si="89"/>
        <v>0.99883634425151213</v>
      </c>
      <c r="O604" s="6">
        <f t="shared" si="89"/>
        <v>0.89561124436750539</v>
      </c>
      <c r="P604" s="6">
        <f t="shared" si="89"/>
        <v>0.8655095790908055</v>
      </c>
      <c r="Q604" s="6">
        <f t="shared" si="89"/>
        <v>0.79800900534607966</v>
      </c>
      <c r="R604" s="6">
        <f t="shared" si="89"/>
        <v>0.58332873600916268</v>
      </c>
      <c r="S604" s="6">
        <f t="shared" si="89"/>
        <v>0.83379734315437082</v>
      </c>
    </row>
    <row r="605" spans="1:19">
      <c r="A605">
        <v>597</v>
      </c>
      <c r="B605">
        <f t="shared" si="87"/>
        <v>1.9599999999999604</v>
      </c>
      <c r="C605">
        <f t="shared" si="85"/>
        <v>183.67999999999969</v>
      </c>
      <c r="D605" s="10">
        <f>EXP(SUMPRODUCT(LN($F605:$S605),AlturaTRI!$C$24:$P$24)+SUMPRODUCT(LN(1-$F605:$S605),1-AlturaTRI!$C$24:$P$24))</f>
        <v>4.7919185575521914E-4</v>
      </c>
      <c r="E605">
        <f t="shared" si="86"/>
        <v>7.1657270328942942E-5</v>
      </c>
      <c r="F605" s="6">
        <f t="shared" si="89"/>
        <v>0.68539234903418522</v>
      </c>
      <c r="G605" s="6">
        <f t="shared" si="89"/>
        <v>0.67429689589461184</v>
      </c>
      <c r="H605" s="6">
        <f t="shared" si="89"/>
        <v>0.71280511947638625</v>
      </c>
      <c r="I605" s="6">
        <f t="shared" si="89"/>
        <v>0.50288069800064195</v>
      </c>
      <c r="J605" s="6">
        <f t="shared" si="89"/>
        <v>0.60942829363304607</v>
      </c>
      <c r="K605" s="6">
        <f t="shared" si="89"/>
        <v>0.55311460217936792</v>
      </c>
      <c r="L605" s="6">
        <f t="shared" si="89"/>
        <v>0.97209436658529536</v>
      </c>
      <c r="M605" s="6">
        <f t="shared" si="89"/>
        <v>0.91058299732751391</v>
      </c>
      <c r="N605" s="6">
        <f t="shared" si="89"/>
        <v>0.99886352331215544</v>
      </c>
      <c r="O605" s="6">
        <f t="shared" si="89"/>
        <v>0.8977397171945628</v>
      </c>
      <c r="P605" s="6">
        <f t="shared" si="89"/>
        <v>0.86784748477778084</v>
      </c>
      <c r="Q605" s="6">
        <f t="shared" si="89"/>
        <v>0.80214743304641334</v>
      </c>
      <c r="R605" s="6">
        <f t="shared" si="89"/>
        <v>0.58708659374826644</v>
      </c>
      <c r="S605" s="6">
        <f t="shared" si="89"/>
        <v>0.83710130795765847</v>
      </c>
    </row>
    <row r="606" spans="1:19">
      <c r="A606">
        <v>598</v>
      </c>
      <c r="B606">
        <f t="shared" si="87"/>
        <v>1.9699999999999604</v>
      </c>
      <c r="C606">
        <f t="shared" si="85"/>
        <v>183.75999999999968</v>
      </c>
      <c r="D606" s="10">
        <f>EXP(SUMPRODUCT(LN($F606:$S606),AlturaTRI!$C$24:$P$24)+SUMPRODUCT(LN(1-$F606:$S606),1-AlturaTRI!$C$24:$P$24))</f>
        <v>4.7605984059755259E-4</v>
      </c>
      <c r="E606">
        <f t="shared" si="86"/>
        <v>7.0262949038273247E-5</v>
      </c>
      <c r="F606" s="6">
        <f t="shared" si="89"/>
        <v>0.68952446337323769</v>
      </c>
      <c r="G606" s="6">
        <f t="shared" si="89"/>
        <v>0.67861804044363894</v>
      </c>
      <c r="H606" s="6">
        <f t="shared" si="89"/>
        <v>0.71642141975422058</v>
      </c>
      <c r="I606" s="6">
        <f t="shared" si="89"/>
        <v>0.50646531797981975</v>
      </c>
      <c r="J606" s="6">
        <f t="shared" si="89"/>
        <v>0.61326383034389076</v>
      </c>
      <c r="K606" s="6">
        <f t="shared" si="89"/>
        <v>0.55727873977564002</v>
      </c>
      <c r="L606" s="6">
        <f t="shared" si="89"/>
        <v>0.97270339611285828</v>
      </c>
      <c r="M606" s="6">
        <f t="shared" si="89"/>
        <v>0.91208091602957997</v>
      </c>
      <c r="N606" s="6">
        <f t="shared" si="89"/>
        <v>0.99889006826732951</v>
      </c>
      <c r="O606" s="6">
        <f t="shared" si="89"/>
        <v>0.89982964477097227</v>
      </c>
      <c r="P606" s="6">
        <f t="shared" si="89"/>
        <v>0.8701508468216983</v>
      </c>
      <c r="Q606" s="6">
        <f t="shared" si="89"/>
        <v>0.80622166094193215</v>
      </c>
      <c r="R606" s="6">
        <f t="shared" si="89"/>
        <v>0.59083433266861785</v>
      </c>
      <c r="S606" s="6">
        <f t="shared" si="89"/>
        <v>0.84035216859651518</v>
      </c>
    </row>
    <row r="607" spans="1:19">
      <c r="A607">
        <v>599</v>
      </c>
      <c r="B607">
        <f t="shared" si="87"/>
        <v>1.9799999999999605</v>
      </c>
      <c r="C607">
        <f t="shared" si="85"/>
        <v>183.83999999999969</v>
      </c>
      <c r="D607" s="10">
        <f>EXP(SUMPRODUCT(LN($F607:$S607),AlturaTRI!$C$24:$P$24)+SUMPRODUCT(LN(1-$F607:$S607),1-AlturaTRI!$C$24:$P$24))</f>
        <v>4.725761677822352E-4</v>
      </c>
      <c r="E607">
        <f t="shared" si="86"/>
        <v>6.8888869494711509E-5</v>
      </c>
      <c r="F607" s="6">
        <f t="shared" si="89"/>
        <v>0.69362656556894953</v>
      </c>
      <c r="G607" s="6">
        <f t="shared" si="89"/>
        <v>0.6829088151232523</v>
      </c>
      <c r="H607" s="6">
        <f t="shared" si="89"/>
        <v>0.72001007074357304</v>
      </c>
      <c r="I607" s="6">
        <f t="shared" si="89"/>
        <v>0.51004927336224837</v>
      </c>
      <c r="J607" s="6">
        <f t="shared" si="89"/>
        <v>0.61708536720757257</v>
      </c>
      <c r="K607" s="6">
        <f t="shared" si="89"/>
        <v>0.56143484152157996</v>
      </c>
      <c r="L607" s="6">
        <f t="shared" si="89"/>
        <v>0.97329949889586542</v>
      </c>
      <c r="M607" s="6">
        <f t="shared" si="89"/>
        <v>0.91355612367336736</v>
      </c>
      <c r="N607" s="6">
        <f t="shared" si="89"/>
        <v>0.99891599387856544</v>
      </c>
      <c r="O607" s="6">
        <f t="shared" si="89"/>
        <v>0.9018815280674487</v>
      </c>
      <c r="P607" s="6">
        <f t="shared" si="89"/>
        <v>0.87241996409807332</v>
      </c>
      <c r="Q607" s="6">
        <f t="shared" si="89"/>
        <v>0.81023183941304999</v>
      </c>
      <c r="R607" s="6">
        <f t="shared" si="89"/>
        <v>0.59457154634008003</v>
      </c>
      <c r="S607" s="6">
        <f t="shared" si="89"/>
        <v>0.84355027881222033</v>
      </c>
    </row>
    <row r="608" spans="1:19">
      <c r="A608">
        <v>600</v>
      </c>
      <c r="B608">
        <f t="shared" si="87"/>
        <v>1.9899999999999605</v>
      </c>
      <c r="C608">
        <f t="shared" si="85"/>
        <v>183.91999999999967</v>
      </c>
      <c r="D608" s="10">
        <f>EXP(SUMPRODUCT(LN($F608:$S608),AlturaTRI!$C$24:$P$24)+SUMPRODUCT(LN(1-$F608:$S608),1-AlturaTRI!$C$24:$P$24))</f>
        <v>4.6875235364920184E-4</v>
      </c>
      <c r="E608">
        <f t="shared" si="86"/>
        <v>6.7534907960782847E-5</v>
      </c>
      <c r="F608" s="6">
        <f t="shared" si="89"/>
        <v>0.69769823112597351</v>
      </c>
      <c r="G608" s="6">
        <f t="shared" si="89"/>
        <v>0.68716871156593351</v>
      </c>
      <c r="H608" s="6">
        <f t="shared" si="89"/>
        <v>0.72357083064283723</v>
      </c>
      <c r="I608" s="6">
        <f t="shared" si="89"/>
        <v>0.51363219598293886</v>
      </c>
      <c r="J608" s="6">
        <f t="shared" si="89"/>
        <v>0.62089248557926946</v>
      </c>
      <c r="K608" s="6">
        <f t="shared" si="89"/>
        <v>0.56558234157681408</v>
      </c>
      <c r="L608" s="6">
        <f t="shared" si="89"/>
        <v>0.97388293352069943</v>
      </c>
      <c r="M608" s="6">
        <f t="shared" si="89"/>
        <v>0.91500888513669143</v>
      </c>
      <c r="N608" s="6">
        <f t="shared" si="89"/>
        <v>0.99894131456525881</v>
      </c>
      <c r="O608" s="6">
        <f t="shared" si="89"/>
        <v>0.90389586969661073</v>
      </c>
      <c r="P608" s="6">
        <f t="shared" si="89"/>
        <v>0.87465514047281201</v>
      </c>
      <c r="Q608" s="6">
        <f t="shared" si="89"/>
        <v>0.81417815634638402</v>
      </c>
      <c r="R608" s="6">
        <f t="shared" si="89"/>
        <v>0.59829783312724227</v>
      </c>
      <c r="S608" s="6">
        <f t="shared" si="89"/>
        <v>0.846696010933078</v>
      </c>
    </row>
    <row r="609" spans="1:19">
      <c r="A609">
        <v>601</v>
      </c>
      <c r="B609">
        <f t="shared" si="87"/>
        <v>1.9999999999999605</v>
      </c>
      <c r="C609">
        <f t="shared" si="85"/>
        <v>183.99999999999969</v>
      </c>
      <c r="D609" s="10">
        <f>EXP(SUMPRODUCT(LN($F609:$S609),AlturaTRI!$C$24:$P$24)+SUMPRODUCT(LN(1-$F609:$S609),1-AlturaTRI!$C$24:$P$24))</f>
        <v>4.6460054002145254E-4</v>
      </c>
      <c r="E609">
        <f t="shared" si="86"/>
        <v>6.6200937149160869E-5</v>
      </c>
      <c r="F609" s="6">
        <f t="shared" ref="F609:S618" si="90">1/(1+EXP(-1.7*F$2*($B609-F$3)))</f>
        <v>0.70173905299699224</v>
      </c>
      <c r="G609" s="6">
        <f t="shared" si="90"/>
        <v>0.69139724064277597</v>
      </c>
      <c r="H609" s="6">
        <f t="shared" si="90"/>
        <v>0.7271034700949901</v>
      </c>
      <c r="I609" s="6">
        <f t="shared" si="90"/>
        <v>0.51721371810132999</v>
      </c>
      <c r="J609" s="6">
        <f t="shared" si="90"/>
        <v>0.62468477370982023</v>
      </c>
      <c r="K609" s="6">
        <f t="shared" si="90"/>
        <v>0.56972067888095901</v>
      </c>
      <c r="L609" s="6">
        <f t="shared" si="90"/>
        <v>0.97445395408489699</v>
      </c>
      <c r="M609" s="6">
        <f t="shared" si="90"/>
        <v>0.91643946489427419</v>
      </c>
      <c r="N609" s="6">
        <f t="shared" si="90"/>
        <v>0.99896604441253245</v>
      </c>
      <c r="O609" s="6">
        <f t="shared" si="90"/>
        <v>0.90587317350014107</v>
      </c>
      <c r="P609" s="6">
        <f t="shared" si="90"/>
        <v>0.87685668447698761</v>
      </c>
      <c r="Q609" s="6">
        <f t="shared" si="90"/>
        <v>0.81806083575699695</v>
      </c>
      <c r="R609" s="6">
        <f t="shared" si="90"/>
        <v>0.60201279635061378</v>
      </c>
      <c r="S609" s="6">
        <f t="shared" si="90"/>
        <v>0.8497897549493082</v>
      </c>
    </row>
    <row r="610" spans="1:19">
      <c r="A610">
        <v>602</v>
      </c>
      <c r="B610">
        <f t="shared" si="87"/>
        <v>2.0099999999999603</v>
      </c>
      <c r="C610">
        <f t="shared" si="85"/>
        <v>184.07999999999967</v>
      </c>
      <c r="D610" s="10">
        <f>EXP(SUMPRODUCT(LN($F610:$S610),AlturaTRI!$C$24:$P$24)+SUMPRODUCT(LN(1-$F610:$S610),1-AlturaTRI!$C$24:$P$24))</f>
        <v>4.6013343554413016E-4</v>
      </c>
      <c r="E610">
        <f t="shared" si="86"/>
        <v>6.4886826342844413E-5</v>
      </c>
      <c r="F610" s="6">
        <f t="shared" si="90"/>
        <v>0.70574864159802042</v>
      </c>
      <c r="G610" s="6">
        <f t="shared" si="90"/>
        <v>0.69559393253700996</v>
      </c>
      <c r="H610" s="6">
        <f t="shared" si="90"/>
        <v>0.7306077721223887</v>
      </c>
      <c r="I610" s="6">
        <f t="shared" si="90"/>
        <v>0.52079347255212427</v>
      </c>
      <c r="J610" s="6">
        <f t="shared" si="90"/>
        <v>0.62846182690064101</v>
      </c>
      <c r="K610" s="6">
        <f t="shared" si="90"/>
        <v>0.57384929744894131</v>
      </c>
      <c r="L610" s="6">
        <f t="shared" si="90"/>
        <v>0.97501281024478359</v>
      </c>
      <c r="M610" s="6">
        <f t="shared" si="90"/>
        <v>0.91784812691238615</v>
      </c>
      <c r="N610" s="6">
        <f t="shared" si="90"/>
        <v>0.99899019717891779</v>
      </c>
      <c r="O610" s="6">
        <f t="shared" si="90"/>
        <v>0.90781394415153016</v>
      </c>
      <c r="P610" s="6">
        <f t="shared" si="90"/>
        <v>0.87902490898854602</v>
      </c>
      <c r="Q610" s="6">
        <f t="shared" si="90"/>
        <v>0.82188013640243074</v>
      </c>
      <c r="R610" s="6">
        <f t="shared" si="90"/>
        <v>0.60571604444314164</v>
      </c>
      <c r="S610" s="6">
        <f t="shared" si="90"/>
        <v>0.85283191759924593</v>
      </c>
    </row>
    <row r="611" spans="1:19">
      <c r="A611">
        <v>603</v>
      </c>
      <c r="B611">
        <f t="shared" si="87"/>
        <v>2.01999999999996</v>
      </c>
      <c r="C611">
        <f t="shared" si="85"/>
        <v>184.15999999999968</v>
      </c>
      <c r="D611" s="10">
        <f>EXP(SUMPRODUCT(LN($F611:$S611),AlturaTRI!$C$24:$P$24)+SUMPRODUCT(LN(1-$F611:$S611),1-AlturaTRI!$C$24:$P$24))</f>
        <v>4.5536425632668957E-4</v>
      </c>
      <c r="E611">
        <f t="shared" si="86"/>
        <v>6.3592441514664005E-5</v>
      </c>
      <c r="F611" s="6">
        <f t="shared" si="90"/>
        <v>0.70972662480531756</v>
      </c>
      <c r="G611" s="6">
        <f t="shared" si="90"/>
        <v>0.69975833679495358</v>
      </c>
      <c r="H611" s="6">
        <f t="shared" si="90"/>
        <v>0.73408353205210941</v>
      </c>
      <c r="I611" s="6">
        <f t="shared" si="90"/>
        <v>0.524371092895621</v>
      </c>
      <c r="J611" s="6">
        <f t="shared" si="90"/>
        <v>0.63222324765177185</v>
      </c>
      <c r="K611" s="6">
        <f t="shared" si="90"/>
        <v>0.57796764666040124</v>
      </c>
      <c r="L611" s="6">
        <f t="shared" si="90"/>
        <v>0.97555974726407413</v>
      </c>
      <c r="M611" s="6">
        <f t="shared" si="90"/>
        <v>0.91923513454739025</v>
      </c>
      <c r="N611" s="6">
        <f t="shared" si="90"/>
        <v>0.99901378630386428</v>
      </c>
      <c r="O611" s="6">
        <f t="shared" si="90"/>
        <v>0.9097186867742445</v>
      </c>
      <c r="P611" s="6">
        <f t="shared" si="90"/>
        <v>0.88116013092105638</v>
      </c>
      <c r="Q611" s="6">
        <f t="shared" si="90"/>
        <v>0.82563635039206362</v>
      </c>
      <c r="R611" s="6">
        <f t="shared" si="90"/>
        <v>0.60940719110193353</v>
      </c>
      <c r="S611" s="6">
        <f t="shared" si="90"/>
        <v>0.85582292146805183</v>
      </c>
    </row>
    <row r="612" spans="1:19">
      <c r="A612">
        <v>604</v>
      </c>
      <c r="B612">
        <f t="shared" si="87"/>
        <v>2.0299999999999598</v>
      </c>
      <c r="C612">
        <f t="shared" si="85"/>
        <v>184.23999999999967</v>
      </c>
      <c r="D612" s="10">
        <f>EXP(SUMPRODUCT(LN($F612:$S612),AlturaTRI!$C$24:$P$24)+SUMPRODUCT(LN(1-$F612:$S612),1-AlturaTRI!$C$24:$P$24))</f>
        <v>4.5030666623740545E-4</v>
      </c>
      <c r="E612">
        <f t="shared" si="86"/>
        <v>6.2317645446060904E-5</v>
      </c>
      <c r="F612" s="6">
        <f t="shared" si="90"/>
        <v>0.71367264793430585</v>
      </c>
      <c r="G612" s="6">
        <f t="shared" si="90"/>
        <v>0.70389002235477705</v>
      </c>
      <c r="H612" s="6">
        <f t="shared" si="90"/>
        <v>0.7375305574321338</v>
      </c>
      <c r="I612" s="6">
        <f t="shared" si="90"/>
        <v>0.52794621356741733</v>
      </c>
      <c r="J612" s="6">
        <f t="shared" si="90"/>
        <v>0.63596864580297408</v>
      </c>
      <c r="K612" s="6">
        <f t="shared" si="90"/>
        <v>0.58207518154287174</v>
      </c>
      <c r="L612" s="6">
        <f t="shared" si="90"/>
        <v>0.97609500606334698</v>
      </c>
      <c r="M612" s="6">
        <f t="shared" si="90"/>
        <v>0.92060075044812417</v>
      </c>
      <c r="N612" s="6">
        <f t="shared" si="90"/>
        <v>0.99903682491508028</v>
      </c>
      <c r="O612" s="6">
        <f t="shared" si="90"/>
        <v>0.91158790657514455</v>
      </c>
      <c r="P612" s="6">
        <f t="shared" si="90"/>
        <v>0.88326267091961674</v>
      </c>
      <c r="Q612" s="6">
        <f t="shared" si="90"/>
        <v>0.82932980179515525</v>
      </c>
      <c r="R612" s="6">
        <f t="shared" si="90"/>
        <v>0.61308585543507621</v>
      </c>
      <c r="S612" s="6">
        <f t="shared" si="90"/>
        <v>0.85876320410005202</v>
      </c>
    </row>
    <row r="613" spans="1:19">
      <c r="A613">
        <v>605</v>
      </c>
      <c r="B613">
        <f t="shared" si="87"/>
        <v>2.0399999999999596</v>
      </c>
      <c r="C613">
        <f t="shared" si="85"/>
        <v>184.31999999999968</v>
      </c>
      <c r="D613" s="10">
        <f>EXP(SUMPRODUCT(LN($F613:$S613),AlturaTRI!$C$24:$P$24)+SUMPRODUCT(LN(1-$F613:$S613),1-AlturaTRI!$C$24:$P$24))</f>
        <v>4.449747171873193E-4</v>
      </c>
      <c r="E613">
        <f t="shared" si="86"/>
        <v>6.1062297845081815E-5</v>
      </c>
      <c r="F613" s="6">
        <f t="shared" si="90"/>
        <v>0.71758637370091671</v>
      </c>
      <c r="G613" s="6">
        <f t="shared" si="90"/>
        <v>0.70798857755351119</v>
      </c>
      <c r="H613" s="6">
        <f t="shared" si="90"/>
        <v>0.74094866793868364</v>
      </c>
      <c r="I613" s="6">
        <f t="shared" si="90"/>
        <v>0.53151847002734653</v>
      </c>
      <c r="J613" s="6">
        <f t="shared" si="90"/>
        <v>0.63969763866780294</v>
      </c>
      <c r="K613" s="6">
        <f t="shared" si="90"/>
        <v>0.5861713630484382</v>
      </c>
      <c r="L613" s="6">
        <f t="shared" si="90"/>
        <v>0.97661882327030369</v>
      </c>
      <c r="M613" s="6">
        <f t="shared" si="90"/>
        <v>0.92194523646206017</v>
      </c>
      <c r="N613" s="6">
        <f t="shared" si="90"/>
        <v>0.99905932583570534</v>
      </c>
      <c r="O613" s="6">
        <f t="shared" si="90"/>
        <v>0.91342210849295336</v>
      </c>
      <c r="P613" s="6">
        <f t="shared" si="90"/>
        <v>0.88533285306399712</v>
      </c>
      <c r="Q613" s="6">
        <f t="shared" si="90"/>
        <v>0.83296084525078684</v>
      </c>
      <c r="R613" s="6">
        <f t="shared" si="90"/>
        <v>0.61675166210344901</v>
      </c>
      <c r="S613" s="6">
        <f t="shared" si="90"/>
        <v>0.86165321712572773</v>
      </c>
    </row>
    <row r="614" spans="1:19">
      <c r="A614">
        <v>606</v>
      </c>
      <c r="B614">
        <f t="shared" si="87"/>
        <v>2.0499999999999594</v>
      </c>
      <c r="C614">
        <f t="shared" si="85"/>
        <v>184.39999999999966</v>
      </c>
      <c r="D614" s="10">
        <f>EXP(SUMPRODUCT(LN($F614:$S614),AlturaTRI!$C$24:$P$24)+SUMPRODUCT(LN(1-$F614:$S614),1-AlturaTRI!$C$24:$P$24))</f>
        <v>4.3938278972656175E-4</v>
      </c>
      <c r="E614">
        <f t="shared" si="86"/>
        <v>5.9826255463535532E-5</v>
      </c>
      <c r="F614" s="6">
        <f t="shared" si="90"/>
        <v>0.72146748216581169</v>
      </c>
      <c r="G614" s="6">
        <f t="shared" si="90"/>
        <v>0.71205361011275792</v>
      </c>
      <c r="H614" s="6">
        <f t="shared" si="90"/>
        <v>0.74433769527501814</v>
      </c>
      <c r="I614" s="6">
        <f t="shared" si="90"/>
        <v>0.5350874989075266</v>
      </c>
      <c r="J614" s="6">
        <f t="shared" si="90"/>
        <v>0.64340985116059901</v>
      </c>
      <c r="K614" s="6">
        <f t="shared" si="90"/>
        <v>0.59025565832359583</v>
      </c>
      <c r="L614" s="6">
        <f t="shared" si="90"/>
        <v>0.97713143127072877</v>
      </c>
      <c r="M614" s="6">
        <f t="shared" si="90"/>
        <v>0.92326885354517774</v>
      </c>
      <c r="N614" s="6">
        <f t="shared" si="90"/>
        <v>0.99908130159132202</v>
      </c>
      <c r="O614" s="6">
        <f t="shared" si="90"/>
        <v>0.9152217968615598</v>
      </c>
      <c r="P614" s="6">
        <f t="shared" si="90"/>
        <v>0.88737100457909535</v>
      </c>
      <c r="Q614" s="6">
        <f t="shared" si="90"/>
        <v>0.83652986458272871</v>
      </c>
      <c r="R614" s="6">
        <f t="shared" si="90"/>
        <v>0.62040424145743689</v>
      </c>
      <c r="S614" s="6">
        <f t="shared" si="90"/>
        <v>0.86449342540429619</v>
      </c>
    </row>
    <row r="615" spans="1:19">
      <c r="A615">
        <v>607</v>
      </c>
      <c r="B615">
        <f t="shared" si="87"/>
        <v>2.0599999999999592</v>
      </c>
      <c r="C615">
        <f t="shared" si="85"/>
        <v>184.47999999999968</v>
      </c>
      <c r="D615" s="10">
        <f>EXP(SUMPRODUCT(LN($F615:$S615),AlturaTRI!$C$24:$P$24)+SUMPRODUCT(LN(1-$F615:$S615),1-AlturaTRI!$C$24:$P$24))</f>
        <v>4.3354553426006904E-4</v>
      </c>
      <c r="E615">
        <f t="shared" si="86"/>
        <v>5.8609372213258337E-5</v>
      </c>
      <c r="F615" s="6">
        <f t="shared" si="90"/>
        <v>0.72531567066194114</v>
      </c>
      <c r="G615" s="6">
        <f t="shared" si="90"/>
        <v>0.71608474710359782</v>
      </c>
      <c r="H615" s="6">
        <f t="shared" si="90"/>
        <v>0.74769748306201311</v>
      </c>
      <c r="I615" s="6">
        <f t="shared" si="90"/>
        <v>0.53865293815939064</v>
      </c>
      <c r="J615" s="6">
        <f t="shared" si="90"/>
        <v>0.64710491591634589</v>
      </c>
      <c r="K615" s="6">
        <f t="shared" si="90"/>
        <v>0.59432754097203588</v>
      </c>
      <c r="L615" s="6">
        <f t="shared" si="90"/>
        <v>0.97763305826007052</v>
      </c>
      <c r="M615" s="6">
        <f t="shared" si="90"/>
        <v>0.92457186167548666</v>
      </c>
      <c r="N615" s="6">
        <f t="shared" si="90"/>
        <v>0.99910276441680868</v>
      </c>
      <c r="O615" s="6">
        <f t="shared" si="90"/>
        <v>0.91698747508792644</v>
      </c>
      <c r="P615" s="6">
        <f t="shared" si="90"/>
        <v>0.8893774555527606</v>
      </c>
      <c r="Q615" s="6">
        <f t="shared" si="90"/>
        <v>0.84003727142210383</v>
      </c>
      <c r="R615" s="6">
        <f t="shared" si="90"/>
        <v>0.62404322966845882</v>
      </c>
      <c r="S615" s="6">
        <f t="shared" si="90"/>
        <v>0.86728430618273</v>
      </c>
    </row>
    <row r="616" spans="1:19">
      <c r="A616">
        <v>608</v>
      </c>
      <c r="B616">
        <f t="shared" si="87"/>
        <v>2.069999999999959</v>
      </c>
      <c r="C616">
        <f t="shared" si="85"/>
        <v>184.55999999999966</v>
      </c>
      <c r="D616" s="10">
        <f>EXP(SUMPRODUCT(LN($F616:$S616),AlturaTRI!$C$24:$P$24)+SUMPRODUCT(LN(1-$F616:$S616),1-AlturaTRI!$C$24:$P$24))</f>
        <v>4.2747781317226764E-4</v>
      </c>
      <c r="E616">
        <f t="shared" si="86"/>
        <v>5.7411499281437344E-5</v>
      </c>
      <c r="F616" s="6">
        <f t="shared" si="90"/>
        <v>0.72913065370593011</v>
      </c>
      <c r="G616" s="6">
        <f t="shared" si="90"/>
        <v>0.72008163489121435</v>
      </c>
      <c r="H616" s="6">
        <f t="shared" si="90"/>
        <v>0.75102788672084153</v>
      </c>
      <c r="I616" s="6">
        <f t="shared" si="90"/>
        <v>0.54221442719957336</v>
      </c>
      <c r="J616" s="6">
        <f t="shared" si="90"/>
        <v>0.65078247340335738</v>
      </c>
      <c r="K616" s="6">
        <f t="shared" si="90"/>
        <v>0.59838649131010302</v>
      </c>
      <c r="L616" s="6">
        <f t="shared" si="90"/>
        <v>0.97812392829556227</v>
      </c>
      <c r="M616" s="6">
        <f t="shared" si="90"/>
        <v>0.92585451977012945</v>
      </c>
      <c r="N616" s="6">
        <f t="shared" si="90"/>
        <v>0.99912372626303547</v>
      </c>
      <c r="O616" s="6">
        <f t="shared" si="90"/>
        <v>0.91871964534435413</v>
      </c>
      <c r="P616" s="6">
        <f t="shared" si="90"/>
        <v>0.89135253866102826</v>
      </c>
      <c r="Q616" s="6">
        <f t="shared" si="90"/>
        <v>0.84348350384054216</v>
      </c>
      <c r="R616" s="6">
        <f t="shared" si="90"/>
        <v>0.62766826885523042</v>
      </c>
      <c r="S616" s="6">
        <f t="shared" si="90"/>
        <v>0.87002634827198611</v>
      </c>
    </row>
    <row r="617" spans="1:19">
      <c r="A617">
        <v>609</v>
      </c>
      <c r="B617">
        <f t="shared" si="87"/>
        <v>2.0799999999999588</v>
      </c>
      <c r="C617">
        <f t="shared" si="85"/>
        <v>184.63999999999967</v>
      </c>
      <c r="D617" s="10">
        <f>EXP(SUMPRODUCT(LN($F617:$S617),AlturaTRI!$C$24:$P$24)+SUMPRODUCT(LN(1-$F617:$S617),1-AlturaTRI!$C$24:$P$24))</f>
        <v>4.2119464413154612E-4</v>
      </c>
      <c r="E617">
        <f t="shared" si="86"/>
        <v>5.6232485244941884E-5</v>
      </c>
      <c r="F617" s="6">
        <f t="shared" si="90"/>
        <v>0.73291216289379335</v>
      </c>
      <c r="G617" s="6">
        <f t="shared" si="90"/>
        <v>0.72404393905978803</v>
      </c>
      <c r="H617" s="6">
        <f t="shared" si="90"/>
        <v>0.75432877334808512</v>
      </c>
      <c r="I617" s="6">
        <f t="shared" si="90"/>
        <v>0.54577160705453154</v>
      </c>
      <c r="J617" s="6">
        <f t="shared" si="90"/>
        <v>0.65444217202876565</v>
      </c>
      <c r="K617" s="6">
        <f t="shared" si="90"/>
        <v>0.60243199661468438</v>
      </c>
      <c r="L617" s="6">
        <f t="shared" si="90"/>
        <v>0.97860426134881673</v>
      </c>
      <c r="M617" s="6">
        <f t="shared" si="90"/>
        <v>0.92711708560599859</v>
      </c>
      <c r="N617" s="6">
        <f t="shared" si="90"/>
        <v>0.99914419880341043</v>
      </c>
      <c r="O617" s="6">
        <f t="shared" si="90"/>
        <v>0.9204188082748429</v>
      </c>
      <c r="P617" s="6">
        <f t="shared" si="90"/>
        <v>0.89329658890079311</v>
      </c>
      <c r="Q617" s="6">
        <f t="shared" si="90"/>
        <v>0.84686902499634964</v>
      </c>
      <c r="R617" s="6">
        <f t="shared" si="90"/>
        <v>0.6312790072046931</v>
      </c>
      <c r="S617" s="6">
        <f t="shared" si="90"/>
        <v>0.87272005124112917</v>
      </c>
    </row>
    <row r="618" spans="1:19">
      <c r="A618">
        <v>610</v>
      </c>
      <c r="B618">
        <f t="shared" si="87"/>
        <v>2.0899999999999586</v>
      </c>
      <c r="C618">
        <f t="shared" si="85"/>
        <v>184.71999999999966</v>
      </c>
      <c r="D618" s="10">
        <f>EXP(SUMPRODUCT(LN($F618:$S618),AlturaTRI!$C$24:$P$24)+SUMPRODUCT(LN(1-$F618:$S618),1-AlturaTRI!$C$24:$P$24))</f>
        <v>4.1471114482547307E-4</v>
      </c>
      <c r="E618">
        <f t="shared" si="86"/>
        <v>5.5072176183615986E-5</v>
      </c>
      <c r="F618" s="6">
        <f t="shared" si="90"/>
        <v>0.73665994678150015</v>
      </c>
      <c r="G618" s="6">
        <f t="shared" si="90"/>
        <v>0.72797134431823296</v>
      </c>
      <c r="H618" s="6">
        <f t="shared" si="90"/>
        <v>0.75760002158360318</v>
      </c>
      <c r="I618" s="6">
        <f t="shared" si="90"/>
        <v>0.54932412050377333</v>
      </c>
      <c r="J618" s="6">
        <f t="shared" si="90"/>
        <v>0.65808366823679321</v>
      </c>
      <c r="K618" s="6">
        <f t="shared" si="90"/>
        <v>0.6064635513633011</v>
      </c>
      <c r="L618" s="6">
        <f t="shared" si="90"/>
        <v>0.97907427335881725</v>
      </c>
      <c r="M618" s="6">
        <f t="shared" si="90"/>
        <v>0.92835981574379833</v>
      </c>
      <c r="N618" s="6">
        <f t="shared" si="90"/>
        <v>0.99916419344027529</v>
      </c>
      <c r="O618" s="6">
        <f t="shared" si="90"/>
        <v>0.92208546271527958</v>
      </c>
      <c r="P618" s="6">
        <f t="shared" si="90"/>
        <v>0.89520994332993808</v>
      </c>
      <c r="Q618" s="6">
        <f t="shared" si="90"/>
        <v>0.85019432179604548</v>
      </c>
      <c r="R618" s="6">
        <f t="shared" si="90"/>
        <v>0.63487509908754436</v>
      </c>
      <c r="S618" s="6">
        <f t="shared" si="90"/>
        <v>0.87536592462996055</v>
      </c>
    </row>
    <row r="619" spans="1:19">
      <c r="A619">
        <v>611</v>
      </c>
      <c r="B619">
        <f t="shared" si="87"/>
        <v>2.0999999999999583</v>
      </c>
      <c r="C619">
        <f t="shared" si="85"/>
        <v>184.79999999999967</v>
      </c>
      <c r="D619" s="10">
        <f>EXP(SUMPRODUCT(LN($F619:$S619),AlturaTRI!$C$24:$P$24)+SUMPRODUCT(LN(1-$F619:$S619),1-AlturaTRI!$C$24:$P$24))</f>
        <v>4.080424793571055E-4</v>
      </c>
      <c r="E619">
        <f t="shared" si="86"/>
        <v>5.3930415792485071E-5</v>
      </c>
      <c r="F619" s="6">
        <f t="shared" ref="F619:S628" si="91">1/(1+EXP(-1.7*F$2*($B619-F$3)))</f>
        <v>0.74037377075092459</v>
      </c>
      <c r="G619" s="6">
        <f t="shared" si="91"/>
        <v>0.73186355438737427</v>
      </c>
      <c r="H619" s="6">
        <f t="shared" si="91"/>
        <v>0.7608415214714922</v>
      </c>
      <c r="I619" s="6">
        <f t="shared" si="91"/>
        <v>0.55287161222157932</v>
      </c>
      <c r="J619" s="6">
        <f t="shared" si="91"/>
        <v>0.66170662659980217</v>
      </c>
      <c r="K619" s="6">
        <f t="shared" si="91"/>
        <v>0.61048065746619007</v>
      </c>
      <c r="L619" s="6">
        <f t="shared" si="91"/>
        <v>0.97953417628524286</v>
      </c>
      <c r="M619" s="6">
        <f t="shared" si="91"/>
        <v>0.9295829654554808</v>
      </c>
      <c r="N619" s="6">
        <f t="shared" si="91"/>
        <v>0.9991837213111564</v>
      </c>
      <c r="O619" s="6">
        <f t="shared" si="91"/>
        <v>0.92372010542716687</v>
      </c>
      <c r="P619" s="6">
        <f t="shared" si="91"/>
        <v>0.89709294081492019</v>
      </c>
      <c r="Q619" s="6">
        <f t="shared" si="91"/>
        <v>0.8534599035734548</v>
      </c>
      <c r="R619" s="6">
        <f t="shared" si="91"/>
        <v>0.63845620516831736</v>
      </c>
      <c r="S619" s="6">
        <f t="shared" si="91"/>
        <v>0.87796448718068365</v>
      </c>
    </row>
    <row r="620" spans="1:19">
      <c r="A620">
        <v>612</v>
      </c>
      <c r="B620">
        <f t="shared" si="87"/>
        <v>2.1099999999999581</v>
      </c>
      <c r="C620">
        <f t="shared" si="85"/>
        <v>184.87999999999965</v>
      </c>
      <c r="D620" s="10">
        <f>EXP(SUMPRODUCT(LN($F620:$S620),AlturaTRI!$C$24:$P$24)+SUMPRODUCT(LN(1-$F620:$S620),1-AlturaTRI!$C$24:$P$24))</f>
        <v>4.0120380651136229E-4</v>
      </c>
      <c r="E620">
        <f t="shared" si="86"/>
        <v>5.2807045492833172E-5</v>
      </c>
      <c r="F620" s="6">
        <f t="shared" si="91"/>
        <v>0.74405341686172688</v>
      </c>
      <c r="G620" s="6">
        <f t="shared" si="91"/>
        <v>0.73572029186918586</v>
      </c>
      <c r="H620" s="6">
        <f t="shared" si="91"/>
        <v>0.76405317431447051</v>
      </c>
      <c r="I620" s="6">
        <f t="shared" si="91"/>
        <v>0.55641372891709595</v>
      </c>
      <c r="J620" s="6">
        <f t="shared" si="91"/>
        <v>0.66531071990212309</v>
      </c>
      <c r="K620" s="6">
        <f t="shared" si="91"/>
        <v>0.61448282449017777</v>
      </c>
      <c r="L620" s="6">
        <f t="shared" si="91"/>
        <v>0.97998417816206596</v>
      </c>
      <c r="M620" s="6">
        <f t="shared" si="91"/>
        <v>0.93078678865498665</v>
      </c>
      <c r="N620" s="6">
        <f t="shared" si="91"/>
        <v>0.9992027932948736</v>
      </c>
      <c r="O620" s="6">
        <f t="shared" si="91"/>
        <v>0.92532323084460477</v>
      </c>
      <c r="P620" s="6">
        <f t="shared" si="91"/>
        <v>0.89894592178580579</v>
      </c>
      <c r="Q620" s="6">
        <f t="shared" si="91"/>
        <v>0.85666630078837047</v>
      </c>
      <c r="R620" s="6">
        <f t="shared" si="91"/>
        <v>0.64202199250995962</v>
      </c>
      <c r="S620" s="6">
        <f t="shared" si="91"/>
        <v>0.88051626608906874</v>
      </c>
    </row>
    <row r="621" spans="1:19">
      <c r="A621">
        <v>613</v>
      </c>
      <c r="B621">
        <f t="shared" si="87"/>
        <v>2.1199999999999579</v>
      </c>
      <c r="C621">
        <f t="shared" si="85"/>
        <v>184.95999999999967</v>
      </c>
      <c r="D621" s="10">
        <f>EXP(SUMPRODUCT(LN($F621:$S621),AlturaTRI!$C$24:$P$24)+SUMPRODUCT(LN(1-$F621:$S621),1-AlturaTRI!$C$24:$P$24))</f>
        <v>3.9421023007880988E-4</v>
      </c>
      <c r="E621">
        <f t="shared" si="86"/>
        <v>5.1701904542107671E-5</v>
      </c>
      <c r="F621" s="6">
        <f t="shared" si="91"/>
        <v>0.74769868368972581</v>
      </c>
      <c r="G621" s="6">
        <f t="shared" si="91"/>
        <v>0.73954129809872637</v>
      </c>
      <c r="H621" s="6">
        <f t="shared" si="91"/>
        <v>0.76723489252201904</v>
      </c>
      <c r="I621" s="6">
        <f t="shared" si="91"/>
        <v>0.5599501194726858</v>
      </c>
      <c r="J621" s="6">
        <f t="shared" si="91"/>
        <v>0.66889562921667867</v>
      </c>
      <c r="K621" s="6">
        <f t="shared" si="91"/>
        <v>0.61846956987416402</v>
      </c>
      <c r="L621" s="6">
        <f t="shared" si="91"/>
        <v>0.98042448315135733</v>
      </c>
      <c r="M621" s="6">
        <f t="shared" si="91"/>
        <v>0.93197153783221665</v>
      </c>
      <c r="N621" s="6">
        <f t="shared" si="91"/>
        <v>0.99922142001751135</v>
      </c>
      <c r="O621" s="6">
        <f t="shared" si="91"/>
        <v>0.92689533083422349</v>
      </c>
      <c r="P621" s="6">
        <f t="shared" si="91"/>
        <v>0.90076922799873416</v>
      </c>
      <c r="Q621" s="6">
        <f t="shared" si="91"/>
        <v>0.85981406374664171</v>
      </c>
      <c r="R621" s="6">
        <f t="shared" si="91"/>
        <v>0.64557213467287489</v>
      </c>
      <c r="S621" s="6">
        <f t="shared" si="91"/>
        <v>0.88302179627550614</v>
      </c>
    </row>
    <row r="622" spans="1:19">
      <c r="A622">
        <v>614</v>
      </c>
      <c r="B622">
        <f t="shared" si="87"/>
        <v>2.1299999999999577</v>
      </c>
      <c r="C622">
        <f t="shared" si="85"/>
        <v>185.03999999999965</v>
      </c>
      <c r="D622" s="10">
        <f>EXP(SUMPRODUCT(LN($F622:$S622),AlturaTRI!$C$24:$P$24)+SUMPRODUCT(LN(1-$F622:$S622),1-AlturaTRI!$C$24:$P$24))</f>
        <v>3.8707675140222471E-4</v>
      </c>
      <c r="E622">
        <f t="shared" si="86"/>
        <v>5.0614830142610828E-5</v>
      </c>
      <c r="F622" s="6">
        <f t="shared" si="91"/>
        <v>0.75130938615232834</v>
      </c>
      <c r="G622" s="6">
        <f t="shared" si="91"/>
        <v>0.74332633297942374</v>
      </c>
      <c r="H622" s="6">
        <f t="shared" si="91"/>
        <v>0.77038659945261523</v>
      </c>
      <c r="I622" s="6">
        <f t="shared" si="91"/>
        <v>0.56348043508042256</v>
      </c>
      <c r="J622" s="6">
        <f t="shared" si="91"/>
        <v>0.67246104397442485</v>
      </c>
      <c r="K622" s="6">
        <f t="shared" si="91"/>
        <v>0.62244041913604653</v>
      </c>
      <c r="L622" s="6">
        <f t="shared" si="91"/>
        <v>0.98085529159724572</v>
      </c>
      <c r="M622" s="6">
        <f t="shared" si="91"/>
        <v>0.93313746399016706</v>
      </c>
      <c r="N622" s="6">
        <f t="shared" si="91"/>
        <v>0.99923961185825028</v>
      </c>
      <c r="O622" s="6">
        <f t="shared" si="91"/>
        <v>0.92843689446776168</v>
      </c>
      <c r="P622" s="6">
        <f t="shared" si="91"/>
        <v>0.90256320230577913</v>
      </c>
      <c r="Q622" s="6">
        <f t="shared" si="91"/>
        <v>0.86290376134337798</v>
      </c>
      <c r="R622" s="6">
        <f t="shared" si="91"/>
        <v>0.64910631180839407</v>
      </c>
      <c r="S622" s="6">
        <f t="shared" si="91"/>
        <v>0.88548161967627481</v>
      </c>
    </row>
    <row r="623" spans="1:19">
      <c r="A623">
        <v>615</v>
      </c>
      <c r="B623">
        <f t="shared" si="87"/>
        <v>2.1399999999999575</v>
      </c>
      <c r="C623">
        <f t="shared" si="85"/>
        <v>185.11999999999966</v>
      </c>
      <c r="D623" s="10">
        <f>EXP(SUMPRODUCT(LN($F623:$S623),AlturaTRI!$C$24:$P$24)+SUMPRODUCT(LN(1-$F623:$S623),1-AlturaTRI!$C$24:$P$24))</f>
        <v>3.7981822428947108E-4</v>
      </c>
      <c r="E623">
        <f t="shared" si="86"/>
        <v>4.9545657548938761E-5</v>
      </c>
      <c r="F623" s="6">
        <f t="shared" si="91"/>
        <v>0.75488535532159373</v>
      </c>
      <c r="G623" s="6">
        <f t="shared" si="91"/>
        <v>0.74707517480238084</v>
      </c>
      <c r="H623" s="6">
        <f t="shared" si="91"/>
        <v>0.77350822925039298</v>
      </c>
      <c r="I623" s="6">
        <f t="shared" si="91"/>
        <v>0.56700432937662026</v>
      </c>
      <c r="J623" s="6">
        <f t="shared" si="91"/>
        <v>0.67600666202664272</v>
      </c>
      <c r="K623" s="6">
        <f t="shared" si="91"/>
        <v>0.62639490607093695</v>
      </c>
      <c r="L623" s="6">
        <f t="shared" si="91"/>
        <v>0.98127680007997753</v>
      </c>
      <c r="M623" s="6">
        <f t="shared" si="91"/>
        <v>0.93428481658515017</v>
      </c>
      <c r="N623" s="6">
        <f t="shared" si="91"/>
        <v>0.99925737895507094</v>
      </c>
      <c r="O623" s="6">
        <f t="shared" si="91"/>
        <v>0.92994840780697863</v>
      </c>
      <c r="P623" s="6">
        <f t="shared" si="91"/>
        <v>0.90432818843216967</v>
      </c>
      <c r="Q623" s="6">
        <f t="shared" si="91"/>
        <v>0.86593597983080417</v>
      </c>
      <c r="R623" s="6">
        <f t="shared" si="91"/>
        <v>0.65262421074665367</v>
      </c>
      <c r="S623" s="6">
        <f t="shared" si="91"/>
        <v>0.88789628455528402</v>
      </c>
    </row>
    <row r="624" spans="1:19">
      <c r="A624">
        <v>616</v>
      </c>
      <c r="B624">
        <f t="shared" si="87"/>
        <v>2.1499999999999573</v>
      </c>
      <c r="C624">
        <f t="shared" si="85"/>
        <v>185.19999999999965</v>
      </c>
      <c r="D624" s="10">
        <f>EXP(SUMPRODUCT(LN($F624:$S624),AlturaTRI!$C$24:$P$24)+SUMPRODUCT(LN(1-$F624:$S624),1-AlturaTRI!$C$24:$P$24))</f>
        <v>3.7244931241440382E-4</v>
      </c>
      <c r="E624">
        <f t="shared" si="86"/>
        <v>4.8494220174130142E-5</v>
      </c>
      <c r="F624" s="6">
        <f t="shared" si="91"/>
        <v>0.75842643822551015</v>
      </c>
      <c r="G624" s="6">
        <f t="shared" si="91"/>
        <v>0.75078762005037791</v>
      </c>
      <c r="H624" s="6">
        <f t="shared" si="91"/>
        <v>0.77659972667656019</v>
      </c>
      <c r="I624" s="6">
        <f t="shared" si="91"/>
        <v>0.57052145857428971</v>
      </c>
      <c r="J624" s="6">
        <f t="shared" si="91"/>
        <v>0.67953218970012319</v>
      </c>
      <c r="K624" s="6">
        <f t="shared" si="91"/>
        <v>0.63033257294052825</v>
      </c>
      <c r="L624" s="6">
        <f t="shared" si="91"/>
        <v>0.98168920147002325</v>
      </c>
      <c r="M624" s="6">
        <f t="shared" si="91"/>
        <v>0.9354138434700342</v>
      </c>
      <c r="N624" s="6">
        <f t="shared" si="91"/>
        <v>0.99927473121032229</v>
      </c>
      <c r="O624" s="6">
        <f t="shared" si="91"/>
        <v>0.93143035370058447</v>
      </c>
      <c r="P624" s="6">
        <f t="shared" si="91"/>
        <v>0.90606453076081628</v>
      </c>
      <c r="Q624" s="6">
        <f t="shared" si="91"/>
        <v>0.86891132161214879</v>
      </c>
      <c r="R624" s="6">
        <f t="shared" si="91"/>
        <v>0.65612552507886479</v>
      </c>
      <c r="S624" s="6">
        <f t="shared" si="91"/>
        <v>0.89026634483648903</v>
      </c>
    </row>
    <row r="625" spans="1:19">
      <c r="A625">
        <v>617</v>
      </c>
      <c r="B625">
        <f t="shared" si="87"/>
        <v>2.1599999999999571</v>
      </c>
      <c r="C625">
        <f t="shared" si="85"/>
        <v>185.27999999999966</v>
      </c>
      <c r="D625" s="10">
        <f>EXP(SUMPRODUCT(LN($F625:$S625),AlturaTRI!$C$24:$P$24)+SUMPRODUCT(LN(1-$F625:$S625),1-AlturaTRI!$C$24:$P$24))</f>
        <v>3.6498444930619099E-4</v>
      </c>
      <c r="E625">
        <f t="shared" si="86"/>
        <v>4.7460349694489081E-5</v>
      </c>
      <c r="F625" s="6">
        <f t="shared" si="91"/>
        <v>0.76193249763807269</v>
      </c>
      <c r="G625" s="6">
        <f t="shared" si="91"/>
        <v>0.75446348318726242</v>
      </c>
      <c r="H625" s="6">
        <f t="shared" si="91"/>
        <v>0.7796610469359081</v>
      </c>
      <c r="I625" s="6">
        <f t="shared" si="91"/>
        <v>0.57403148159341599</v>
      </c>
      <c r="J625" s="6">
        <f t="shared" si="91"/>
        <v>0.68303734184529785</v>
      </c>
      <c r="K625" s="6">
        <f t="shared" si="91"/>
        <v>0.63425297065349595</v>
      </c>
      <c r="L625" s="6">
        <f t="shared" si="91"/>
        <v>0.98209268498218605</v>
      </c>
      <c r="M625" s="6">
        <f t="shared" si="91"/>
        <v>0.93652479084042428</v>
      </c>
      <c r="N625" s="6">
        <f t="shared" si="91"/>
        <v>0.99929167829616783</v>
      </c>
      <c r="O625" s="6">
        <f t="shared" si="91"/>
        <v>0.93288321159286469</v>
      </c>
      <c r="P625" s="6">
        <f t="shared" si="91"/>
        <v>0.90777257412408785</v>
      </c>
      <c r="Q625" s="6">
        <f t="shared" si="91"/>
        <v>0.87183040406279577</v>
      </c>
      <c r="R625" s="6">
        <f t="shared" si="91"/>
        <v>0.65960995523396448</v>
      </c>
      <c r="S625" s="6">
        <f t="shared" si="91"/>
        <v>0.89259235945712634</v>
      </c>
    </row>
    <row r="626" spans="1:19">
      <c r="A626">
        <v>618</v>
      </c>
      <c r="B626">
        <f t="shared" si="87"/>
        <v>2.1699999999999569</v>
      </c>
      <c r="C626">
        <f t="shared" si="85"/>
        <v>185.35999999999964</v>
      </c>
      <c r="D626" s="10">
        <f>EXP(SUMPRODUCT(LN($F626:$S626),AlturaTRI!$C$24:$P$24)+SUMPRODUCT(LN(1-$F626:$S626),1-AlturaTRI!$C$24:$P$24))</f>
        <v>3.5743780100649204E-4</v>
      </c>
      <c r="E626">
        <f t="shared" si="86"/>
        <v>4.6443876153047685E-5</v>
      </c>
      <c r="F626" s="6">
        <f t="shared" si="91"/>
        <v>0.76540341185874938</v>
      </c>
      <c r="G626" s="6">
        <f t="shared" si="91"/>
        <v>0.75810259643342592</v>
      </c>
      <c r="H626" s="6">
        <f t="shared" si="91"/>
        <v>0.7826921554987345</v>
      </c>
      <c r="I626" s="6">
        <f t="shared" si="91"/>
        <v>0.57753406018895925</v>
      </c>
      <c r="J626" s="6">
        <f t="shared" si="91"/>
        <v>0.68652184187737419</v>
      </c>
      <c r="K626" s="6">
        <f t="shared" si="91"/>
        <v>0.63815565893682569</v>
      </c>
      <c r="L626" s="6">
        <f t="shared" si="91"/>
        <v>0.98248743622966328</v>
      </c>
      <c r="M626" s="6">
        <f t="shared" si="91"/>
        <v>0.93761790318371696</v>
      </c>
      <c r="N626" s="6">
        <f t="shared" si="91"/>
        <v>0.99930822965990374</v>
      </c>
      <c r="O626" s="6">
        <f t="shared" si="91"/>
        <v>0.93430745734368359</v>
      </c>
      <c r="P626" s="6">
        <f t="shared" si="91"/>
        <v>0.90945266360277099</v>
      </c>
      <c r="Q626" s="6">
        <f t="shared" si="91"/>
        <v>0.87469385837979063</v>
      </c>
      <c r="R626" s="6">
        <f t="shared" si="91"/>
        <v>0.66307720854964747</v>
      </c>
      <c r="S626" s="6">
        <f t="shared" si="91"/>
        <v>0.89487489174185153</v>
      </c>
    </row>
    <row r="627" spans="1:19">
      <c r="A627">
        <v>619</v>
      </c>
      <c r="B627">
        <f t="shared" si="87"/>
        <v>2.1799999999999566</v>
      </c>
      <c r="C627">
        <f t="shared" si="85"/>
        <v>185.43999999999966</v>
      </c>
      <c r="D627" s="10">
        <f>EXP(SUMPRODUCT(LN($F627:$S627),AlturaTRI!$C$24:$P$24)+SUMPRODUCT(LN(1-$F627:$S627),1-AlturaTRI!$C$24:$P$24))</f>
        <v>3.4982323145369565E-4</v>
      </c>
      <c r="E627">
        <f t="shared" si="86"/>
        <v>4.5444628061635815E-5</v>
      </c>
      <c r="F627" s="6">
        <f t="shared" si="91"/>
        <v>0.76883907448192601</v>
      </c>
      <c r="G627" s="6">
        <f t="shared" si="91"/>
        <v>0.76170480952806663</v>
      </c>
      <c r="H627" s="6">
        <f t="shared" si="91"/>
        <v>0.78569302791851547</v>
      </c>
      <c r="I627" s="6">
        <f t="shared" si="91"/>
        <v>0.58102885907647772</v>
      </c>
      <c r="J627" s="6">
        <f t="shared" si="91"/>
        <v>0.68998542181054756</v>
      </c>
      <c r="K627" s="6">
        <f t="shared" si="91"/>
        <v>0.64204020649797866</v>
      </c>
      <c r="L627" s="6">
        <f t="shared" si="91"/>
        <v>0.98287363727801857</v>
      </c>
      <c r="M627" s="6">
        <f t="shared" si="91"/>
        <v>0.93869342323095217</v>
      </c>
      <c r="N627" s="6">
        <f t="shared" si="91"/>
        <v>0.999324394529158</v>
      </c>
      <c r="O627" s="6">
        <f t="shared" si="91"/>
        <v>0.93570356305953217</v>
      </c>
      <c r="P627" s="6">
        <f t="shared" si="91"/>
        <v>0.9111051443321353</v>
      </c>
      <c r="Q627" s="6">
        <f t="shared" si="91"/>
        <v>0.87750232846064913</v>
      </c>
      <c r="R627" s="6">
        <f t="shared" si="91"/>
        <v>0.66652699933778725</v>
      </c>
      <c r="S627" s="6">
        <f t="shared" si="91"/>
        <v>0.89711450879782029</v>
      </c>
    </row>
    <row r="628" spans="1:19">
      <c r="A628">
        <v>620</v>
      </c>
      <c r="B628">
        <f t="shared" si="87"/>
        <v>2.1899999999999564</v>
      </c>
      <c r="C628">
        <f t="shared" si="85"/>
        <v>185.51999999999964</v>
      </c>
      <c r="D628" s="10">
        <f>EXP(SUMPRODUCT(LN($F628:$S628),AlturaTRI!$C$24:$P$24)+SUMPRODUCT(LN(1-$F628:$S628),1-AlturaTRI!$C$24:$P$24))</f>
        <v>3.4215427063392982E-4</v>
      </c>
      <c r="E628">
        <f t="shared" si="86"/>
        <v>4.4462432501527345E-5</v>
      </c>
      <c r="F628" s="6">
        <f t="shared" si="91"/>
        <v>0.77223939415691867</v>
      </c>
      <c r="G628" s="6">
        <f t="shared" si="91"/>
        <v>0.76526998947894931</v>
      </c>
      <c r="H628" s="6">
        <f t="shared" si="91"/>
        <v>0.78866364964563784</v>
      </c>
      <c r="I628" s="6">
        <f t="shared" si="91"/>
        <v>0.58451554605527944</v>
      </c>
      <c r="J628" s="6">
        <f t="shared" si="91"/>
        <v>0.69342782228536415</v>
      </c>
      <c r="K628" s="6">
        <f t="shared" si="91"/>
        <v>0.64590619117781867</v>
      </c>
      <c r="L628" s="6">
        <f t="shared" si="91"/>
        <v>0.98325146669902719</v>
      </c>
      <c r="M628" s="6">
        <f t="shared" si="91"/>
        <v>0.9397515919113919</v>
      </c>
      <c r="N628" s="6">
        <f t="shared" si="91"/>
        <v>0.99934018191696927</v>
      </c>
      <c r="O628" s="6">
        <f t="shared" si="91"/>
        <v>0.93707199693530607</v>
      </c>
      <c r="P628" s="6">
        <f t="shared" si="91"/>
        <v>0.91273036131502816</v>
      </c>
      <c r="Q628" s="6">
        <f t="shared" si="91"/>
        <v>0.88025646981228567</v>
      </c>
      <c r="R628" s="6">
        <f t="shared" si="91"/>
        <v>0.6699590489442554</v>
      </c>
      <c r="S628" s="6">
        <f t="shared" si="91"/>
        <v>0.8993117809307003</v>
      </c>
    </row>
    <row r="629" spans="1:19">
      <c r="A629">
        <v>621</v>
      </c>
      <c r="B629">
        <f t="shared" si="87"/>
        <v>2.1999999999999562</v>
      </c>
      <c r="C629">
        <f t="shared" si="85"/>
        <v>185.59999999999965</v>
      </c>
      <c r="D629" s="10">
        <f>EXP(SUMPRODUCT(LN($F629:$S629),AlturaTRI!$C$24:$P$24)+SUMPRODUCT(LN(1-$F629:$S629),1-AlturaTRI!$C$24:$P$24))</f>
        <v>3.3444408551987182E-4</v>
      </c>
      <c r="E629">
        <f t="shared" si="86"/>
        <v>4.3497115222633356E-5</v>
      </c>
      <c r="F629" s="6">
        <f t="shared" ref="F629:S638" si="92">1/(1+EXP(-1.7*F$2*($B629-F$3)))</f>
        <v>0.77560429433914413</v>
      </c>
      <c r="G629" s="6">
        <f t="shared" si="92"/>
        <v>0.76879802030036803</v>
      </c>
      <c r="H629" s="6">
        <f t="shared" si="92"/>
        <v>0.79160401583751894</v>
      </c>
      <c r="I629" s="6">
        <f t="shared" si="92"/>
        <v>0.5879937921290127</v>
      </c>
      <c r="J629" s="6">
        <f t="shared" si="92"/>
        <v>0.69684879258932331</v>
      </c>
      <c r="K629" s="6">
        <f t="shared" si="92"/>
        <v>0.64975320009424598</v>
      </c>
      <c r="L629" s="6">
        <f t="shared" si="92"/>
        <v>0.98362109962435051</v>
      </c>
      <c r="M629" s="6">
        <f t="shared" si="92"/>
        <v>0.94079264830975462</v>
      </c>
      <c r="N629" s="6">
        <f t="shared" si="92"/>
        <v>0.99935560062675033</v>
      </c>
      <c r="O629" s="6">
        <f t="shared" si="92"/>
        <v>0.93841322310647768</v>
      </c>
      <c r="P629" s="6">
        <f t="shared" si="92"/>
        <v>0.91432865924190476</v>
      </c>
      <c r="Q629" s="6">
        <f t="shared" si="92"/>
        <v>0.88295694849075268</v>
      </c>
      <c r="R629" s="6">
        <f t="shared" si="92"/>
        <v>0.67337308580316502</v>
      </c>
      <c r="S629" s="6">
        <f t="shared" si="92"/>
        <v>0.90146728108155649</v>
      </c>
    </row>
    <row r="630" spans="1:19">
      <c r="A630">
        <v>622</v>
      </c>
      <c r="B630">
        <f t="shared" si="87"/>
        <v>2.209999999999956</v>
      </c>
      <c r="C630">
        <f t="shared" si="85"/>
        <v>185.67999999999964</v>
      </c>
      <c r="D630" s="10">
        <f>EXP(SUMPRODUCT(LN($F630:$S630),AlturaTRI!$C$24:$P$24)+SUMPRODUCT(LN(1-$F630:$S630),1-AlturaTRI!$C$24:$P$24))</f>
        <v>3.2670545380078379E-4</v>
      </c>
      <c r="E630">
        <f t="shared" si="86"/>
        <v>4.2548500741214877E-5</v>
      </c>
      <c r="F630" s="6">
        <f t="shared" si="92"/>
        <v>0.77893371303303216</v>
      </c>
      <c r="G630" s="6">
        <f t="shared" si="92"/>
        <v>0.77228880274002298</v>
      </c>
      <c r="H630" s="6">
        <f t="shared" si="92"/>
        <v>0.79451413116542202</v>
      </c>
      <c r="I630" s="6">
        <f t="shared" si="92"/>
        <v>0.59146327162360535</v>
      </c>
      <c r="J630" s="6">
        <f t="shared" si="92"/>
        <v>0.7002480906708114</v>
      </c>
      <c r="K630" s="6">
        <f t="shared" si="92"/>
        <v>0.65358082977648913</v>
      </c>
      <c r="L630" s="6">
        <f t="shared" si="92"/>
        <v>0.98398270779900876</v>
      </c>
      <c r="M630" s="6">
        <f t="shared" si="92"/>
        <v>0.94181682962603108</v>
      </c>
      <c r="N630" s="6">
        <f t="shared" si="92"/>
        <v>0.99937065925713775</v>
      </c>
      <c r="O630" s="6">
        <f t="shared" si="92"/>
        <v>0.93972770151134533</v>
      </c>
      <c r="P630" s="6">
        <f t="shared" si="92"/>
        <v>0.91590038231770399</v>
      </c>
      <c r="Q630" s="6">
        <f t="shared" si="92"/>
        <v>0.88560444007235462</v>
      </c>
      <c r="R630" s="6">
        <f t="shared" si="92"/>
        <v>0.67676884548556104</v>
      </c>
      <c r="S630" s="6">
        <f t="shared" si="92"/>
        <v>0.90358158428451141</v>
      </c>
    </row>
    <row r="631" spans="1:19">
      <c r="A631">
        <v>623</v>
      </c>
      <c r="B631">
        <f t="shared" si="87"/>
        <v>2.2199999999999558</v>
      </c>
      <c r="C631">
        <f t="shared" si="85"/>
        <v>185.75999999999965</v>
      </c>
      <c r="D631" s="10">
        <f>EXP(SUMPRODUCT(LN($F631:$S631),AlturaTRI!$C$24:$P$24)+SUMPRODUCT(LN(1-$F631:$S631),1-AlturaTRI!$C$24:$P$24))</f>
        <v>3.1895074039052214E-4</v>
      </c>
      <c r="E631">
        <f t="shared" si="86"/>
        <v>4.1616412436089204E-5</v>
      </c>
      <c r="F631" s="6">
        <f t="shared" si="92"/>
        <v>0.78222760252726276</v>
      </c>
      <c r="G631" s="6">
        <f t="shared" si="92"/>
        <v>0.77574225399551722</v>
      </c>
      <c r="H631" s="6">
        <f t="shared" si="92"/>
        <v>0.79739400961827722</v>
      </c>
      <c r="I631" s="6">
        <f t="shared" si="92"/>
        <v>0.59492366230247185</v>
      </c>
      <c r="J631" s="6">
        <f t="shared" si="92"/>
        <v>0.70362548314646711</v>
      </c>
      <c r="K631" s="6">
        <f t="shared" si="92"/>
        <v>0.657388686290031</v>
      </c>
      <c r="L631" s="6">
        <f t="shared" si="92"/>
        <v>0.98433645963461591</v>
      </c>
      <c r="M631" s="6">
        <f t="shared" si="92"/>
        <v>0.94282437113781437</v>
      </c>
      <c r="N631" s="6">
        <f t="shared" si="92"/>
        <v>0.99938536620673091</v>
      </c>
      <c r="O631" s="6">
        <f t="shared" si="92"/>
        <v>0.94101588776303124</v>
      </c>
      <c r="P631" s="6">
        <f t="shared" si="92"/>
        <v>0.91744587409546985</v>
      </c>
      <c r="Q631" s="6">
        <f t="shared" si="92"/>
        <v>0.88819962865659263</v>
      </c>
      <c r="R631" s="6">
        <f t="shared" si="92"/>
        <v>0.68014607074259337</v>
      </c>
      <c r="S631" s="6">
        <f t="shared" si="92"/>
        <v>0.90565526714504219</v>
      </c>
    </row>
    <row r="632" spans="1:19">
      <c r="A632">
        <v>624</v>
      </c>
      <c r="B632">
        <f t="shared" si="87"/>
        <v>2.2299999999999556</v>
      </c>
      <c r="C632">
        <f t="shared" si="85"/>
        <v>185.83999999999963</v>
      </c>
      <c r="D632" s="10">
        <f>EXP(SUMPRODUCT(LN($F632:$S632),AlturaTRI!$C$24:$P$24)+SUMPRODUCT(LN(1-$F632:$S632),1-AlturaTRI!$C$24:$P$24))</f>
        <v>3.1119187668474769E-4</v>
      </c>
      <c r="E632">
        <f t="shared" si="86"/>
        <v>4.0700672643305191E-5</v>
      </c>
      <c r="F632" s="6">
        <f t="shared" si="92"/>
        <v>0.78548592912290416</v>
      </c>
      <c r="G632" s="6">
        <f t="shared" si="92"/>
        <v>0.77915830742117775</v>
      </c>
      <c r="H632" s="6">
        <f t="shared" si="92"/>
        <v>0.80024367430381416</v>
      </c>
      <c r="I632" s="6">
        <f t="shared" si="92"/>
        <v>0.59837464547890584</v>
      </c>
      <c r="J632" s="6">
        <f t="shared" si="92"/>
        <v>0.70698074530208754</v>
      </c>
      <c r="K632" s="6">
        <f t="shared" si="92"/>
        <v>0.66117638535215284</v>
      </c>
      <c r="L632" s="6">
        <f t="shared" si="92"/>
        <v>0.9846825202623446</v>
      </c>
      <c r="M632" s="6">
        <f t="shared" si="92"/>
        <v>0.94381550616507015</v>
      </c>
      <c r="N632" s="6">
        <f t="shared" si="92"/>
        <v>0.99939972967872148</v>
      </c>
      <c r="O632" s="6">
        <f t="shared" si="92"/>
        <v>0.94227823303090874</v>
      </c>
      <c r="P632" s="6">
        <f t="shared" si="92"/>
        <v>0.91896547731661127</v>
      </c>
      <c r="Q632" s="6">
        <f t="shared" si="92"/>
        <v>0.8907432059012782</v>
      </c>
      <c r="R632" s="6">
        <f t="shared" si="92"/>
        <v>0.6835045115432139</v>
      </c>
      <c r="S632" s="6">
        <f t="shared" si="92"/>
        <v>0.90768890733873875</v>
      </c>
    </row>
    <row r="633" spans="1:19">
      <c r="A633">
        <v>625</v>
      </c>
      <c r="B633">
        <f t="shared" si="87"/>
        <v>2.2399999999999554</v>
      </c>
      <c r="C633">
        <f t="shared" si="85"/>
        <v>185.91999999999965</v>
      </c>
      <c r="D633" s="10">
        <f>EXP(SUMPRODUCT(LN($F633:$S633),AlturaTRI!$C$24:$P$24)+SUMPRODUCT(LN(1-$F633:$S633),1-AlturaTRI!$C$24:$P$24))</f>
        <v>3.0344034252422918E-4</v>
      </c>
      <c r="E633">
        <f t="shared" si="86"/>
        <v>3.9801102749265043E-5</v>
      </c>
      <c r="F633" s="6">
        <f t="shared" si="92"/>
        <v>0.78870867285502311</v>
      </c>
      <c r="G633" s="6">
        <f t="shared" si="92"/>
        <v>0.78253691222590227</v>
      </c>
      <c r="H633" s="6">
        <f t="shared" si="92"/>
        <v>0.8030631572472996</v>
      </c>
      <c r="I633" s="6">
        <f t="shared" si="92"/>
        <v>0.60181590612558433</v>
      </c>
      <c r="J633" s="6">
        <f t="shared" si="92"/>
        <v>0.71031366108718696</v>
      </c>
      <c r="K633" s="6">
        <f t="shared" si="92"/>
        <v>0.66494355243809855</v>
      </c>
      <c r="L633" s="6">
        <f t="shared" si="92"/>
        <v>0.98502105158559261</v>
      </c>
      <c r="M633" s="6">
        <f t="shared" si="92"/>
        <v>0.9447904660372789</v>
      </c>
      <c r="N633" s="6">
        <f t="shared" si="92"/>
        <v>0.99941375768541851</v>
      </c>
      <c r="O633" s="6">
        <f t="shared" si="92"/>
        <v>0.94351518393113798</v>
      </c>
      <c r="P633" s="6">
        <f t="shared" si="92"/>
        <v>0.9204595337576944</v>
      </c>
      <c r="Q633" s="6">
        <f t="shared" si="92"/>
        <v>0.89323587009005667</v>
      </c>
      <c r="R633" s="6">
        <f t="shared" si="92"/>
        <v>0.68684392510644277</v>
      </c>
      <c r="S633" s="6">
        <f t="shared" si="92"/>
        <v>0.90968308313031432</v>
      </c>
    </row>
    <row r="634" spans="1:19">
      <c r="A634">
        <v>626</v>
      </c>
      <c r="B634">
        <f t="shared" si="87"/>
        <v>2.2499999999999551</v>
      </c>
      <c r="C634">
        <f t="shared" si="85"/>
        <v>185.99999999999963</v>
      </c>
      <c r="D634" s="10">
        <f>EXP(SUMPRODUCT(LN($F634:$S634),AlturaTRI!$C$24:$P$24)+SUMPRODUCT(LN(1-$F634:$S634),1-AlturaTRI!$C$24:$P$24))</f>
        <v>2.9570715080790298E-4</v>
      </c>
      <c r="E634">
        <f t="shared" si="86"/>
        <v>3.8917523282271044E-5</v>
      </c>
      <c r="F634" s="6">
        <f t="shared" si="92"/>
        <v>0.79189582720832852</v>
      </c>
      <c r="G634" s="6">
        <f t="shared" si="92"/>
        <v>0.78587803316272098</v>
      </c>
      <c r="H634" s="6">
        <f t="shared" si="92"/>
        <v>0.80585249918817481</v>
      </c>
      <c r="I634" s="6">
        <f t="shared" si="92"/>
        <v>0.6052471329811081</v>
      </c>
      <c r="J634" s="6">
        <f t="shared" si="92"/>
        <v>0.71362402310333195</v>
      </c>
      <c r="K634" s="6">
        <f t="shared" si="92"/>
        <v>0.66868982287787437</v>
      </c>
      <c r="L634" s="6">
        <f t="shared" si="92"/>
        <v>0.98535221233232251</v>
      </c>
      <c r="M634" s="6">
        <f t="shared" si="92"/>
        <v>0.94574948006287984</v>
      </c>
      <c r="N634" s="6">
        <f t="shared" si="92"/>
        <v>0.99942745805266775</v>
      </c>
      <c r="O634" s="6">
        <f t="shared" si="92"/>
        <v>0.94472718242599329</v>
      </c>
      <c r="P634" s="6">
        <f t="shared" si="92"/>
        <v>0.92192838408365307</v>
      </c>
      <c r="Q634" s="6">
        <f t="shared" si="92"/>
        <v>0.89567832523247803</v>
      </c>
      <c r="R634" s="6">
        <f t="shared" si="92"/>
        <v>0.69016407592825779</v>
      </c>
      <c r="S634" s="6">
        <f t="shared" si="92"/>
        <v>0.91163837291262961</v>
      </c>
    </row>
    <row r="635" spans="1:19">
      <c r="A635">
        <v>627</v>
      </c>
      <c r="B635">
        <f t="shared" si="87"/>
        <v>2.2599999999999549</v>
      </c>
      <c r="C635">
        <f t="shared" si="85"/>
        <v>186.07999999999964</v>
      </c>
      <c r="D635" s="10">
        <f>EXP(SUMPRODUCT(LN($F635:$S635),AlturaTRI!$C$24:$P$24)+SUMPRODUCT(LN(1-$F635:$S635),1-AlturaTRI!$C$24:$P$24))</f>
        <v>2.8800283468738197E-4</v>
      </c>
      <c r="E635">
        <f t="shared" si="86"/>
        <v>3.8049754002477921E-5</v>
      </c>
      <c r="F635" s="6">
        <f t="shared" si="92"/>
        <v>0.79504739882740527</v>
      </c>
      <c r="G635" s="6">
        <f t="shared" si="92"/>
        <v>0.7891816502107607</v>
      </c>
      <c r="H635" s="6">
        <f t="shared" si="92"/>
        <v>0.80861174937487834</v>
      </c>
      <c r="I635" s="6">
        <f t="shared" si="92"/>
        <v>0.60866801865351494</v>
      </c>
      <c r="J635" s="6">
        <f t="shared" si="92"/>
        <v>0.71691163258637691</v>
      </c>
      <c r="K635" s="6">
        <f t="shared" si="92"/>
        <v>0.67241484194371348</v>
      </c>
      <c r="L635" s="6">
        <f t="shared" si="92"/>
        <v>0.98567615810704756</v>
      </c>
      <c r="M635" s="6">
        <f t="shared" si="92"/>
        <v>0.94669277550095088</v>
      </c>
      <c r="N635" s="6">
        <f t="shared" si="92"/>
        <v>0.99944083842417142</v>
      </c>
      <c r="O635" s="6">
        <f t="shared" si="92"/>
        <v>0.94591466573167193</v>
      </c>
      <c r="P635" s="6">
        <f t="shared" si="92"/>
        <v>0.92337236770729858</v>
      </c>
      <c r="Q635" s="6">
        <f t="shared" si="92"/>
        <v>0.89807128019666504</v>
      </c>
      <c r="R635" s="6">
        <f t="shared" si="92"/>
        <v>0.69346473580316559</v>
      </c>
      <c r="S635" s="6">
        <f t="shared" si="92"/>
        <v>0.91355535476546101</v>
      </c>
    </row>
    <row r="636" spans="1:19">
      <c r="A636">
        <v>628</v>
      </c>
      <c r="B636">
        <f t="shared" si="87"/>
        <v>2.2699999999999547</v>
      </c>
      <c r="C636">
        <f t="shared" si="85"/>
        <v>186.15999999999963</v>
      </c>
      <c r="D636" s="10">
        <f>EXP(SUMPRODUCT(LN($F636:$S636),AlturaTRI!$C$24:$P$24)+SUMPRODUCT(LN(1-$F636:$S636),1-AlturaTRI!$C$24:$P$24))</f>
        <v>2.8033743726391759E-4</v>
      </c>
      <c r="E636">
        <f t="shared" si="86"/>
        <v>3.7197613990232297E-5</v>
      </c>
      <c r="F636" s="6">
        <f t="shared" si="92"/>
        <v>0.79816340722208123</v>
      </c>
      <c r="G636" s="6">
        <f t="shared" si="92"/>
        <v>0.79244775825028757</v>
      </c>
      <c r="H636" s="6">
        <f t="shared" si="92"/>
        <v>0.8113409653581295</v>
      </c>
      <c r="I636" s="6">
        <f t="shared" si="92"/>
        <v>0.61207825972069607</v>
      </c>
      <c r="J636" s="6">
        <f t="shared" si="92"/>
        <v>0.72017629938273264</v>
      </c>
      <c r="K636" s="6">
        <f t="shared" si="92"/>
        <v>0.67611826492824956</v>
      </c>
      <c r="L636" s="6">
        <f t="shared" si="92"/>
        <v>0.98599304144244171</v>
      </c>
      <c r="M636" s="6">
        <f t="shared" si="92"/>
        <v>0.94762057753505158</v>
      </c>
      <c r="N636" s="6">
        <f t="shared" si="92"/>
        <v>0.99945390626570774</v>
      </c>
      <c r="O636" s="6">
        <f t="shared" si="92"/>
        <v>0.94707806623427004</v>
      </c>
      <c r="P636" s="6">
        <f t="shared" si="92"/>
        <v>0.92479182265501292</v>
      </c>
      <c r="Q636" s="6">
        <f t="shared" si="92"/>
        <v>0.90041544787454175</v>
      </c>
      <c r="R636" s="6">
        <f t="shared" si="92"/>
        <v>0.69674568384051871</v>
      </c>
      <c r="S636" s="6">
        <f t="shared" si="92"/>
        <v>0.91543460603371785</v>
      </c>
    </row>
    <row r="637" spans="1:19">
      <c r="A637">
        <v>629</v>
      </c>
      <c r="B637">
        <f t="shared" si="87"/>
        <v>2.2799999999999545</v>
      </c>
      <c r="C637">
        <f t="shared" si="85"/>
        <v>186.23999999999964</v>
      </c>
      <c r="D637" s="10">
        <f>EXP(SUMPRODUCT(LN($F637:$S637),AlturaTRI!$C$24:$P$24)+SUMPRODUCT(LN(1-$F637:$S637),1-AlturaTRI!$C$24:$P$24))</f>
        <v>2.7272050369917883E-4</v>
      </c>
      <c r="E637">
        <f t="shared" si="86"/>
        <v>3.6360921732783134E-5</v>
      </c>
      <c r="F637" s="6">
        <f t="shared" si="92"/>
        <v>0.80124388446846373</v>
      </c>
      <c r="G637" s="6">
        <f t="shared" si="92"/>
        <v>0.79567636673149111</v>
      </c>
      <c r="H637" s="6">
        <f t="shared" si="92"/>
        <v>0.81404021278294736</v>
      </c>
      <c r="I637" s="6">
        <f t="shared" si="92"/>
        <v>0.61547755682766114</v>
      </c>
      <c r="J637" s="6">
        <f t="shared" si="92"/>
        <v>0.72341784191980607</v>
      </c>
      <c r="K637" s="6">
        <f t="shared" si="92"/>
        <v>0.6797997572134552</v>
      </c>
      <c r="L637" s="6">
        <f t="shared" si="92"/>
        <v>0.98630301185055069</v>
      </c>
      <c r="M637" s="6">
        <f t="shared" si="92"/>
        <v>0.94853310924916756</v>
      </c>
      <c r="N637" s="6">
        <f t="shared" si="92"/>
        <v>0.99946666886925462</v>
      </c>
      <c r="O637" s="6">
        <f t="shared" si="92"/>
        <v>0.94821781141362715</v>
      </c>
      <c r="P637" s="6">
        <f t="shared" si="92"/>
        <v>0.9261870854384977</v>
      </c>
      <c r="Q637" s="6">
        <f t="shared" si="92"/>
        <v>0.90271154437950163</v>
      </c>
      <c r="R637" s="6">
        <f t="shared" si="92"/>
        <v>0.70000670647564911</v>
      </c>
      <c r="S637" s="6">
        <f t="shared" si="92"/>
        <v>0.91727670292479435</v>
      </c>
    </row>
    <row r="638" spans="1:19">
      <c r="A638">
        <v>630</v>
      </c>
      <c r="B638">
        <f t="shared" si="87"/>
        <v>2.2899999999999543</v>
      </c>
      <c r="C638">
        <f t="shared" si="85"/>
        <v>186.31999999999962</v>
      </c>
      <c r="D638" s="10">
        <f>EXP(SUMPRODUCT(LN($F638:$S638),AlturaTRI!$C$24:$P$24)+SUMPRODUCT(LN(1-$F638:$S638),1-AlturaTRI!$C$24:$P$24))</f>
        <v>2.6516107564298388E-4</v>
      </c>
      <c r="E638">
        <f t="shared" si="86"/>
        <v>3.553949520934748E-5</v>
      </c>
      <c r="F638" s="6">
        <f t="shared" si="92"/>
        <v>0.80428887490617129</v>
      </c>
      <c r="G638" s="6">
        <f t="shared" si="92"/>
        <v>0.79886749933766643</v>
      </c>
      <c r="H638" s="6">
        <f t="shared" si="92"/>
        <v>0.81670956517966864</v>
      </c>
      <c r="I638" s="6">
        <f t="shared" si="92"/>
        <v>0.61886561478059166</v>
      </c>
      <c r="J638" s="6">
        <f t="shared" si="92"/>
        <v>0.7266360871707539</v>
      </c>
      <c r="K638" s="6">
        <f t="shared" si="92"/>
        <v>0.68345899433041579</v>
      </c>
      <c r="L638" s="6">
        <f t="shared" si="92"/>
        <v>0.98660621587358022</v>
      </c>
      <c r="M638" s="6">
        <f t="shared" si="92"/>
        <v>0.94943059160568688</v>
      </c>
      <c r="N638" s="6">
        <f t="shared" si="92"/>
        <v>0.99947913335701666</v>
      </c>
      <c r="O638" s="6">
        <f t="shared" si="92"/>
        <v>0.94933432377473326</v>
      </c>
      <c r="P638" s="6">
        <f t="shared" si="92"/>
        <v>0.92755849093245635</v>
      </c>
      <c r="Q638" s="6">
        <f t="shared" si="92"/>
        <v>0.90496028827632435</v>
      </c>
      <c r="R638" s="6">
        <f t="shared" si="92"/>
        <v>0.70324759747589327</v>
      </c>
      <c r="S638" s="6">
        <f t="shared" si="92"/>
        <v>0.91908222012471141</v>
      </c>
    </row>
    <row r="639" spans="1:19">
      <c r="A639">
        <v>631</v>
      </c>
      <c r="B639">
        <f t="shared" si="87"/>
        <v>2.2999999999999541</v>
      </c>
      <c r="C639">
        <f t="shared" si="85"/>
        <v>186.39999999999964</v>
      </c>
      <c r="D639" s="10">
        <f>EXP(SUMPRODUCT(LN($F639:$S639),AlturaTRI!$C$24:$P$24)+SUMPRODUCT(LN(1-$F639:$S639),1-AlturaTRI!$C$24:$P$24))</f>
        <v>2.5766768787391202E-4</v>
      </c>
      <c r="E639">
        <f t="shared" si="86"/>
        <v>3.4733151974518447E-5</v>
      </c>
      <c r="F639" s="6">
        <f t="shared" ref="F639:S648" si="93">1/(1+EXP(-1.7*F$2*($B639-F$3)))</f>
        <v>0.80729843483226782</v>
      </c>
      <c r="G639" s="6">
        <f t="shared" si="93"/>
        <v>0.80202119364343294</v>
      </c>
      <c r="H639" s="6">
        <f t="shared" si="93"/>
        <v>0.81934910375421999</v>
      </c>
      <c r="I639" s="6">
        <f t="shared" si="93"/>
        <v>0.62224214263763478</v>
      </c>
      <c r="J639" s="6">
        <f t="shared" si="93"/>
        <v>0.72983087061369345</v>
      </c>
      <c r="K639" s="6">
        <f t="shared" si="93"/>
        <v>0.68709566201002059</v>
      </c>
      <c r="L639" s="6">
        <f t="shared" si="93"/>
        <v>0.98690279713424778</v>
      </c>
      <c r="M639" s="6">
        <f t="shared" si="93"/>
        <v>0.95031324342534484</v>
      </c>
      <c r="N639" s="6">
        <f t="shared" si="93"/>
        <v>0.99949130668536268</v>
      </c>
      <c r="O639" s="6">
        <f t="shared" si="93"/>
        <v>0.95042802078640609</v>
      </c>
      <c r="P639" s="6">
        <f t="shared" si="93"/>
        <v>0.92890637225808126</v>
      </c>
      <c r="Q639" s="6">
        <f t="shared" si="93"/>
        <v>0.90716239984308245</v>
      </c>
      <c r="R639" s="6">
        <f t="shared" si="93"/>
        <v>0.70646815794158868</v>
      </c>
      <c r="S639" s="6">
        <f t="shared" si="93"/>
        <v>0.9208517304326963</v>
      </c>
    </row>
    <row r="640" spans="1:19">
      <c r="A640">
        <v>632</v>
      </c>
      <c r="B640">
        <f t="shared" si="87"/>
        <v>2.3099999999999539</v>
      </c>
      <c r="C640">
        <f t="shared" si="85"/>
        <v>186.47999999999962</v>
      </c>
      <c r="D640" s="10">
        <f>EXP(SUMPRODUCT(LN($F640:$S640),AlturaTRI!$C$24:$P$24)+SUMPRODUCT(LN(1-$F640:$S640),1-AlturaTRI!$C$24:$P$24))</f>
        <v>2.502483670427656E-4</v>
      </c>
      <c r="E640">
        <f t="shared" si="86"/>
        <v>3.3941709240002786E-5</v>
      </c>
      <c r="F640" s="6">
        <f t="shared" si="93"/>
        <v>0.81027263219240497</v>
      </c>
      <c r="G640" s="6">
        <f t="shared" si="93"/>
        <v>0.80513750076861978</v>
      </c>
      <c r="H640" s="6">
        <f t="shared" si="93"/>
        <v>0.82195891717789704</v>
      </c>
      <c r="I640" s="6">
        <f t="shared" si="93"/>
        <v>0.62560685379638747</v>
      </c>
      <c r="J640" s="6">
        <f t="shared" si="93"/>
        <v>0.73300203618552728</v>
      </c>
      <c r="K640" s="6">
        <f t="shared" si="93"/>
        <v>0.69070945622466617</v>
      </c>
      <c r="L640" s="6">
        <f t="shared" si="93"/>
        <v>0.98719289638567431</v>
      </c>
      <c r="M640" s="6">
        <f t="shared" si="93"/>
        <v>0.9511812813690731</v>
      </c>
      <c r="N640" s="6">
        <f t="shared" si="93"/>
        <v>0.99950319564866963</v>
      </c>
      <c r="O640" s="6">
        <f t="shared" si="93"/>
        <v>0.95149931482694838</v>
      </c>
      <c r="P640" s="6">
        <f t="shared" si="93"/>
        <v>0.93023106067221628</v>
      </c>
      <c r="Q640" s="6">
        <f t="shared" si="93"/>
        <v>0.90931860036470835</v>
      </c>
      <c r="R640" s="6">
        <f t="shared" si="93"/>
        <v>0.70966819630212719</v>
      </c>
      <c r="S640" s="6">
        <f t="shared" si="93"/>
        <v>0.92258580441382132</v>
      </c>
    </row>
    <row r="641" spans="1:19">
      <c r="A641">
        <v>633</v>
      </c>
      <c r="B641">
        <f t="shared" si="87"/>
        <v>2.3199999999999537</v>
      </c>
      <c r="C641">
        <f t="shared" si="85"/>
        <v>186.55999999999963</v>
      </c>
      <c r="D641" s="10">
        <f>EXP(SUMPRODUCT(LN($F641:$S641),AlturaTRI!$C$24:$P$24)+SUMPRODUCT(LN(1-$F641:$S641),1-AlturaTRI!$C$24:$P$24))</f>
        <v>2.4291063240399076E-4</v>
      </c>
      <c r="E641">
        <f t="shared" si="86"/>
        <v>3.3164983954677613E-5</v>
      </c>
      <c r="F641" s="6">
        <f t="shared" si="93"/>
        <v>0.81321154626965653</v>
      </c>
      <c r="G641" s="6">
        <f t="shared" si="93"/>
        <v>0.80821648502842625</v>
      </c>
      <c r="H641" s="6">
        <f t="shared" si="93"/>
        <v>0.82453910137688746</v>
      </c>
      <c r="I641" s="6">
        <f t="shared" si="93"/>
        <v>0.62895946607803033</v>
      </c>
      <c r="J641" s="6">
        <f t="shared" si="93"/>
        <v>0.73614943623053064</v>
      </c>
      <c r="K641" s="6">
        <f t="shared" si="93"/>
        <v>0.69430008322107828</v>
      </c>
      <c r="L641" s="6">
        <f t="shared" si="93"/>
        <v>0.98747665156080444</v>
      </c>
      <c r="M641" s="6">
        <f t="shared" si="93"/>
        <v>0.95203491992168754</v>
      </c>
      <c r="N641" s="6">
        <f t="shared" si="93"/>
        <v>0.99951480688308036</v>
      </c>
      <c r="O641" s="6">
        <f t="shared" si="93"/>
        <v>0.95254861313649919</v>
      </c>
      <c r="P641" s="6">
        <f t="shared" si="93"/>
        <v>0.93153288546206203</v>
      </c>
      <c r="Q641" s="6">
        <f t="shared" si="93"/>
        <v>0.91142961145784385</v>
      </c>
      <c r="R641" s="6">
        <f t="shared" si="93"/>
        <v>0.71284752830715503</v>
      </c>
      <c r="S641" s="6">
        <f t="shared" si="93"/>
        <v>0.92428501006931274</v>
      </c>
    </row>
    <row r="642" spans="1:19">
      <c r="A642">
        <v>634</v>
      </c>
      <c r="B642">
        <f t="shared" si="87"/>
        <v>2.3299999999999534</v>
      </c>
      <c r="C642">
        <f t="shared" si="85"/>
        <v>186.63999999999962</v>
      </c>
      <c r="D642" s="10">
        <f>EXP(SUMPRODUCT(LN($F642:$S642),AlturaTRI!$C$24:$P$24)+SUMPRODUCT(LN(1-$F642:$S642),1-AlturaTRI!$C$24:$P$24))</f>
        <v>2.356614984163279E-4</v>
      </c>
      <c r="E642">
        <f t="shared" si="86"/>
        <v>3.2402792882956752E-5</v>
      </c>
      <c r="F642" s="6">
        <f t="shared" si="93"/>
        <v>0.81611526737151763</v>
      </c>
      <c r="G642" s="6">
        <f t="shared" si="93"/>
        <v>0.81125822358045974</v>
      </c>
      <c r="H642" s="6">
        <f t="shared" si="93"/>
        <v>0.82708975932177542</v>
      </c>
      <c r="I642" s="6">
        <f t="shared" si="93"/>
        <v>0.63229970180806983</v>
      </c>
      <c r="J642" s="6">
        <f t="shared" si="93"/>
        <v>0.73927293144386275</v>
      </c>
      <c r="K642" s="6">
        <f t="shared" si="93"/>
        <v>0.69786725954436968</v>
      </c>
      <c r="L642" s="6">
        <f t="shared" si="93"/>
        <v>0.98775419782133578</v>
      </c>
      <c r="M642" s="6">
        <f t="shared" si="93"/>
        <v>0.95287437137735731</v>
      </c>
      <c r="N642" s="6">
        <f t="shared" si="93"/>
        <v>0.9995261468701736</v>
      </c>
      <c r="O642" s="6">
        <f t="shared" si="93"/>
        <v>0.95357631777580176</v>
      </c>
      <c r="P642" s="6">
        <f t="shared" si="93"/>
        <v>0.93281217384529735</v>
      </c>
      <c r="Q642" s="6">
        <f t="shared" si="93"/>
        <v>0.91349615442653254</v>
      </c>
      <c r="R642" s="6">
        <f t="shared" si="93"/>
        <v>0.71600597701301227</v>
      </c>
      <c r="S642" s="6">
        <f t="shared" si="93"/>
        <v>0.92594991252412895</v>
      </c>
    </row>
    <row r="643" spans="1:19">
      <c r="A643">
        <v>635</v>
      </c>
      <c r="B643">
        <f t="shared" si="87"/>
        <v>2.3399999999999532</v>
      </c>
      <c r="C643">
        <f t="shared" si="85"/>
        <v>186.71999999999963</v>
      </c>
      <c r="D643" s="10">
        <f>EXP(SUMPRODUCT(LN($F643:$S643),AlturaTRI!$C$24:$P$24)+SUMPRODUCT(LN(1-$F643:$S643),1-AlturaTRI!$C$24:$P$24))</f>
        <v>2.2850747909124234E-4</v>
      </c>
      <c r="E643">
        <f t="shared" si="86"/>
        <v>3.1654952681458826E-5</v>
      </c>
      <c r="F643" s="6">
        <f t="shared" si="93"/>
        <v>0.81898389651553016</v>
      </c>
      <c r="G643" s="6">
        <f t="shared" si="93"/>
        <v>0.81426280606922741</v>
      </c>
      <c r="H643" s="6">
        <f t="shared" si="93"/>
        <v>0.82961100081725081</v>
      </c>
      <c r="I643" s="6">
        <f t="shared" si="93"/>
        <v>0.63562728789365663</v>
      </c>
      <c r="J643" s="6">
        <f t="shared" si="93"/>
        <v>0.74237239081016315</v>
      </c>
      <c r="K643" s="6">
        <f t="shared" si="93"/>
        <v>0.7014107120534635</v>
      </c>
      <c r="L643" s="6">
        <f t="shared" si="93"/>
        <v>0.98802566760614652</v>
      </c>
      <c r="M643" s="6">
        <f t="shared" si="93"/>
        <v>0.95369984582678924</v>
      </c>
      <c r="N643" s="6">
        <f t="shared" si="93"/>
        <v>0.99953722194055084</v>
      </c>
      <c r="O643" s="6">
        <f t="shared" si="93"/>
        <v>0.95458282559111463</v>
      </c>
      <c r="P643" s="6">
        <f t="shared" si="93"/>
        <v>0.93406925087547499</v>
      </c>
      <c r="Q643" s="6">
        <f t="shared" si="93"/>
        <v>0.91551894964827474</v>
      </c>
      <c r="R643" s="6">
        <f t="shared" si="93"/>
        <v>0.7191433727645109</v>
      </c>
      <c r="S643" s="6">
        <f t="shared" si="93"/>
        <v>0.92758107373139276</v>
      </c>
    </row>
    <row r="644" spans="1:19">
      <c r="A644">
        <v>636</v>
      </c>
      <c r="B644">
        <f t="shared" si="87"/>
        <v>2.349999999999953</v>
      </c>
      <c r="C644">
        <f t="shared" si="85"/>
        <v>186.79999999999961</v>
      </c>
      <c r="D644" s="10">
        <f>EXP(SUMPRODUCT(LN($F644:$S644),AlturaTRI!$C$24:$P$24)+SUMPRODUCT(LN(1-$F644:$S644),1-AlturaTRI!$C$24:$P$24))</f>
        <v>2.2145459396583889E-4</v>
      </c>
      <c r="E644">
        <f t="shared" si="86"/>
        <v>3.0921279973970491E-5</v>
      </c>
      <c r="F644" s="6">
        <f t="shared" si="93"/>
        <v>0.82181754511397753</v>
      </c>
      <c r="G644" s="6">
        <f t="shared" si="93"/>
        <v>0.81723033426864766</v>
      </c>
      <c r="H644" s="6">
        <f t="shared" si="93"/>
        <v>0.83210294229224069</v>
      </c>
      <c r="I644" s="6">
        <f t="shared" si="93"/>
        <v>0.63894195589744873</v>
      </c>
      <c r="J644" s="6">
        <f t="shared" si="93"/>
        <v>0.74544769153739532</v>
      </c>
      <c r="K644" s="6">
        <f t="shared" si="93"/>
        <v>0.70493017792801815</v>
      </c>
      <c r="L644" s="6">
        <f t="shared" si="93"/>
        <v>0.98829119067920868</v>
      </c>
      <c r="M644" s="6">
        <f t="shared" si="93"/>
        <v>0.95451155114607134</v>
      </c>
      <c r="N644" s="6">
        <f t="shared" si="93"/>
        <v>0.99954803827733807</v>
      </c>
      <c r="O644" s="6">
        <f t="shared" si="93"/>
        <v>0.95556852818499649</v>
      </c>
      <c r="P644" s="6">
        <f t="shared" si="93"/>
        <v>0.93530443935256868</v>
      </c>
      <c r="Q644" s="6">
        <f t="shared" si="93"/>
        <v>0.91749871598991461</v>
      </c>
      <c r="R644" s="6">
        <f t="shared" si="93"/>
        <v>0.72225955317215251</v>
      </c>
      <c r="S644" s="6">
        <f t="shared" si="93"/>
        <v>0.92917905219325603</v>
      </c>
    </row>
    <row r="645" spans="1:19">
      <c r="A645">
        <v>637</v>
      </c>
      <c r="B645">
        <f t="shared" si="87"/>
        <v>2.3599999999999528</v>
      </c>
      <c r="C645">
        <f t="shared" si="85"/>
        <v>186.87999999999963</v>
      </c>
      <c r="D645" s="10">
        <f>EXP(SUMPRODUCT(LN($F645:$S645),AlturaTRI!$C$24:$P$24)+SUMPRODUCT(LN(1-$F645:$S645),1-AlturaTRI!$C$24:$P$24))</f>
        <v>2.1450837557610185E-4</v>
      </c>
      <c r="E645">
        <f t="shared" si="86"/>
        <v>3.0201591424699451E-5</v>
      </c>
      <c r="F645" s="6">
        <f t="shared" si="93"/>
        <v>0.82461633465807915</v>
      </c>
      <c r="G645" s="6">
        <f t="shared" si="93"/>
        <v>0.82016092172312827</v>
      </c>
      <c r="H645" s="6">
        <f t="shared" si="93"/>
        <v>0.83456570659067286</v>
      </c>
      <c r="I645" s="6">
        <f t="shared" si="93"/>
        <v>0.64224344210799356</v>
      </c>
      <c r="J645" s="6">
        <f t="shared" si="93"/>
        <v>0.74849871898610509</v>
      </c>
      <c r="K645" s="6">
        <f t="shared" si="93"/>
        <v>0.70842540466700676</v>
      </c>
      <c r="L645" s="6">
        <f t="shared" si="93"/>
        <v>0.98855089417697273</v>
      </c>
      <c r="M645" s="6">
        <f t="shared" si="93"/>
        <v>0.95530969298711321</v>
      </c>
      <c r="N645" s="6">
        <f t="shared" si="93"/>
        <v>0.99955860191961121</v>
      </c>
      <c r="O645" s="6">
        <f t="shared" si="93"/>
        <v>0.95653381189270958</v>
      </c>
      <c r="P645" s="6">
        <f t="shared" si="93"/>
        <v>0.93651805973852931</v>
      </c>
      <c r="Q645" s="6">
        <f t="shared" si="93"/>
        <v>0.91943617025279756</v>
      </c>
      <c r="R645" s="6">
        <f t="shared" si="93"/>
        <v>0.72535436308489054</v>
      </c>
      <c r="S645" s="6">
        <f t="shared" si="93"/>
        <v>0.93074440269776648</v>
      </c>
    </row>
    <row r="646" spans="1:19">
      <c r="A646">
        <v>638</v>
      </c>
      <c r="B646">
        <f t="shared" si="87"/>
        <v>2.3699999999999526</v>
      </c>
      <c r="C646">
        <f t="shared" si="85"/>
        <v>186.95999999999961</v>
      </c>
      <c r="D646" s="10">
        <f>EXP(SUMPRODUCT(LN($F646:$S646),AlturaTRI!$C$24:$P$24)+SUMPRODUCT(LN(1-$F646:$S646),1-AlturaTRI!$C$24:$P$24))</f>
        <v>2.0767387830623014E-4</v>
      </c>
      <c r="E646">
        <f t="shared" si="86"/>
        <v>2.949570380981345E-5</v>
      </c>
      <c r="F646" s="6">
        <f t="shared" si="93"/>
        <v>0.82738039640209915</v>
      </c>
      <c r="G646" s="6">
        <f t="shared" si="93"/>
        <v>0.82305469338773873</v>
      </c>
      <c r="H646" s="6">
        <f t="shared" si="93"/>
        <v>0.83699942276307038</v>
      </c>
      <c r="I646" s="6">
        <f t="shared" si="93"/>
        <v>0.64553148760660695</v>
      </c>
      <c r="J646" s="6">
        <f t="shared" si="93"/>
        <v>0.75152536659426017</v>
      </c>
      <c r="K646" s="6">
        <f t="shared" si="93"/>
        <v>0.71189615007910412</v>
      </c>
      <c r="L646" s="6">
        <f t="shared" si="93"/>
        <v>0.98880490265521825</v>
      </c>
      <c r="M646" s="6">
        <f t="shared" si="93"/>
        <v>0.95609447476962894</v>
      </c>
      <c r="N646" s="6">
        <f t="shared" si="93"/>
        <v>0.99956891876573728</v>
      </c>
      <c r="O646" s="6">
        <f t="shared" si="93"/>
        <v>0.95747905776398157</v>
      </c>
      <c r="P646" s="6">
        <f t="shared" si="93"/>
        <v>0.93771043007772015</v>
      </c>
      <c r="Q646" s="6">
        <f t="shared" si="93"/>
        <v>0.92133202664659464</v>
      </c>
      <c r="R646" s="6">
        <f t="shared" si="93"/>
        <v>0.7284276545585463</v>
      </c>
      <c r="S646" s="6">
        <f t="shared" si="93"/>
        <v>0.93227767607130052</v>
      </c>
    </row>
    <row r="647" spans="1:19">
      <c r="A647">
        <v>639</v>
      </c>
      <c r="B647">
        <f t="shared" si="87"/>
        <v>2.3799999999999524</v>
      </c>
      <c r="C647">
        <f t="shared" si="85"/>
        <v>187.03999999999962</v>
      </c>
      <c r="D647" s="10">
        <f>EXP(SUMPRODUCT(LN($F647:$S647),AlturaTRI!$C$24:$P$24)+SUMPRODUCT(LN(1-$F647:$S647),1-AlturaTRI!$C$24:$P$24))</f>
        <v>2.0095568849059757E-4</v>
      </c>
      <c r="E647">
        <f t="shared" si="86"/>
        <v>2.8803434087262329E-5</v>
      </c>
      <c r="F647" s="6">
        <f t="shared" si="93"/>
        <v>0.83010987104777001</v>
      </c>
      <c r="G647" s="6">
        <f t="shared" si="93"/>
        <v>0.82591178526798525</v>
      </c>
      <c r="H647" s="6">
        <f t="shared" si="93"/>
        <v>0.83940422585917207</v>
      </c>
      <c r="I647" s="6">
        <f t="shared" si="93"/>
        <v>0.64880583833073258</v>
      </c>
      <c r="J647" s="6">
        <f t="shared" si="93"/>
        <v>0.75452753579784348</v>
      </c>
      <c r="K647" s="6">
        <f t="shared" si="93"/>
        <v>0.71534218226505086</v>
      </c>
      <c r="L647" s="6">
        <f t="shared" si="93"/>
        <v>0.98905333813535601</v>
      </c>
      <c r="M647" s="6">
        <f t="shared" si="93"/>
        <v>0.95686609767460273</v>
      </c>
      <c r="N647" s="6">
        <f t="shared" si="93"/>
        <v>0.99957899457664301</v>
      </c>
      <c r="O647" s="6">
        <f t="shared" si="93"/>
        <v>0.9584046415498797</v>
      </c>
      <c r="P647" s="6">
        <f t="shared" si="93"/>
        <v>0.93888186592209788</v>
      </c>
      <c r="Q647" s="6">
        <f t="shared" si="93"/>
        <v>0.92318699629116519</v>
      </c>
      <c r="R647" s="6">
        <f t="shared" si="93"/>
        <v>0.73147928681998986</v>
      </c>
      <c r="S647" s="6">
        <f t="shared" si="93"/>
        <v>0.93377941894611993</v>
      </c>
    </row>
    <row r="648" spans="1:19">
      <c r="A648">
        <v>640</v>
      </c>
      <c r="B648">
        <f t="shared" si="87"/>
        <v>2.3899999999999522</v>
      </c>
      <c r="C648">
        <f t="shared" si="85"/>
        <v>187.11999999999961</v>
      </c>
      <c r="D648" s="10">
        <f>EXP(SUMPRODUCT(LN($F648:$S648),AlturaTRI!$C$24:$P$24)+SUMPRODUCT(LN(1-$F648:$S648),1-AlturaTRI!$C$24:$P$24))</f>
        <v>1.943579356463151E-4</v>
      </c>
      <c r="E648">
        <f t="shared" si="86"/>
        <v>2.8124599464881899E-5</v>
      </c>
      <c r="F648" s="6">
        <f t="shared" si="93"/>
        <v>0.83280490842941146</v>
      </c>
      <c r="G648" s="6">
        <f t="shared" si="93"/>
        <v>0.82873234405968355</v>
      </c>
      <c r="H648" s="6">
        <f t="shared" si="93"/>
        <v>0.84178025672176082</v>
      </c>
      <c r="I648" s="6">
        <f t="shared" si="93"/>
        <v>0.65206624513376688</v>
      </c>
      <c r="J648" s="6">
        <f t="shared" si="93"/>
        <v>0.7575051359473689</v>
      </c>
      <c r="K648" s="6">
        <f t="shared" si="93"/>
        <v>0.71876327959217023</v>
      </c>
      <c r="L648" s="6">
        <f t="shared" si="93"/>
        <v>0.98929632015017843</v>
      </c>
      <c r="M648" s="6">
        <f t="shared" si="93"/>
        <v>0.95762476063918511</v>
      </c>
      <c r="N648" s="6">
        <f t="shared" si="93"/>
        <v>0.99958883497900608</v>
      </c>
      <c r="O648" s="6">
        <f t="shared" si="93"/>
        <v>0.95931093369455833</v>
      </c>
      <c r="P648" s="6">
        <f t="shared" si="93"/>
        <v>0.94003268026100373</v>
      </c>
      <c r="Q648" s="6">
        <f t="shared" si="93"/>
        <v>0.92500178674580169</v>
      </c>
      <c r="R648" s="6">
        <f t="shared" si="93"/>
        <v>0.73450912622720077</v>
      </c>
      <c r="S648" s="6">
        <f t="shared" si="93"/>
        <v>0.93525017354261319</v>
      </c>
    </row>
    <row r="649" spans="1:19">
      <c r="A649">
        <v>641</v>
      </c>
      <c r="B649">
        <f t="shared" si="87"/>
        <v>2.3999999999999519</v>
      </c>
      <c r="C649">
        <f t="shared" si="85"/>
        <v>187.19999999999962</v>
      </c>
      <c r="D649" s="10">
        <f>EXP(SUMPRODUCT(LN($F649:$S649),AlturaTRI!$C$24:$P$24)+SUMPRODUCT(LN(1-$F649:$S649),1-AlturaTRI!$C$24:$P$24))</f>
        <v>1.8788430471650935E-4</v>
      </c>
      <c r="E649">
        <f t="shared" si="86"/>
        <v>2.7459017466779304E-5</v>
      </c>
      <c r="F649" s="6">
        <f t="shared" ref="F649:S658" si="94">1/(1+EXP(-1.7*F$2*($B649-F$3)))</f>
        <v>0.83546566720011739</v>
      </c>
      <c r="G649" s="6">
        <f t="shared" si="94"/>
        <v>0.83151652678939714</v>
      </c>
      <c r="H649" s="6">
        <f t="shared" si="94"/>
        <v>0.8441276617818767</v>
      </c>
      <c r="I649" s="6">
        <f t="shared" si="94"/>
        <v>0.65531246384134179</v>
      </c>
      <c r="J649" s="6">
        <f t="shared" si="94"/>
        <v>0.76045808422049177</v>
      </c>
      <c r="K649" s="6">
        <f t="shared" si="94"/>
        <v>0.72215923066121646</v>
      </c>
      <c r="L649" s="6">
        <f t="shared" si="94"/>
        <v>0.9895339657890464</v>
      </c>
      <c r="M649" s="6">
        <f t="shared" si="94"/>
        <v>0.95837066035296115</v>
      </c>
      <c r="N649" s="6">
        <f t="shared" si="94"/>
        <v>0.99959844546837284</v>
      </c>
      <c r="O649" s="6">
        <f t="shared" si="94"/>
        <v>0.96019829933164003</v>
      </c>
      <c r="P649" s="6">
        <f t="shared" si="94"/>
        <v>0.94116318345543581</v>
      </c>
      <c r="Q649" s="6">
        <f t="shared" si="94"/>
        <v>0.92677710156517723</v>
      </c>
      <c r="R649" s="6">
        <f t="shared" si="94"/>
        <v>0.7375170462253231</v>
      </c>
      <c r="S649" s="6">
        <f t="shared" si="94"/>
        <v>0.93669047746576761</v>
      </c>
    </row>
    <row r="650" spans="1:19">
      <c r="A650">
        <v>642</v>
      </c>
      <c r="B650">
        <f t="shared" si="87"/>
        <v>2.4099999999999517</v>
      </c>
      <c r="C650">
        <f t="shared" ref="C650:C713" si="95">B650*$B$3+$B$2</f>
        <v>187.2799999999996</v>
      </c>
      <c r="D650" s="10">
        <f>EXP(SUMPRODUCT(LN($F650:$S650),AlturaTRI!$C$24:$P$24)+SUMPRODUCT(LN(1-$F650:$S650),1-AlturaTRI!$C$24:$P$24))</f>
        <v>1.8153804920710844E-4</v>
      </c>
      <c r="E650">
        <f t="shared" ref="E650:E713" si="96">1/SQRT(2*PI())*EXP(-(B650^2)/2)/0.4*$B$6</f>
        <v>2.6806505998000895E-5</v>
      </c>
      <c r="F650" s="6">
        <f t="shared" si="94"/>
        <v>0.83809231451935773</v>
      </c>
      <c r="G650" s="6">
        <f t="shared" si="94"/>
        <v>0.83426450045589529</v>
      </c>
      <c r="H650" s="6">
        <f t="shared" si="94"/>
        <v>0.84644659285558099</v>
      </c>
      <c r="I650" s="6">
        <f t="shared" si="94"/>
        <v>0.65854425530405836</v>
      </c>
      <c r="J650" s="6">
        <f t="shared" si="94"/>
        <v>0.7633863055308876</v>
      </c>
      <c r="K650" s="6">
        <f t="shared" si="94"/>
        <v>0.7255298342657488</v>
      </c>
      <c r="L650" s="6">
        <f t="shared" si="94"/>
        <v>0.98976638974251108</v>
      </c>
      <c r="M650" s="6">
        <f t="shared" si="94"/>
        <v>0.9591039912555428</v>
      </c>
      <c r="N650" s="6">
        <f t="shared" si="94"/>
        <v>0.99960783141220466</v>
      </c>
      <c r="O650" s="6">
        <f t="shared" si="94"/>
        <v>0.96106709828500547</v>
      </c>
      <c r="P650" s="6">
        <f t="shared" si="94"/>
        <v>0.94227368317666482</v>
      </c>
      <c r="Q650" s="6">
        <f t="shared" si="94"/>
        <v>0.92851363988129854</v>
      </c>
      <c r="R650" s="6">
        <f t="shared" si="94"/>
        <v>0.74050292729883893</v>
      </c>
      <c r="S650" s="6">
        <f t="shared" si="94"/>
        <v>0.93810086351543587</v>
      </c>
    </row>
    <row r="651" spans="1:19">
      <c r="A651">
        <v>643</v>
      </c>
      <c r="B651">
        <f t="shared" ref="B651:B714" si="97">B650+0.01</f>
        <v>2.4199999999999515</v>
      </c>
      <c r="C651">
        <f t="shared" si="95"/>
        <v>187.35999999999962</v>
      </c>
      <c r="D651" s="10">
        <f>EXP(SUMPRODUCT(LN($F651:$S651),AlturaTRI!$C$24:$P$24)+SUMPRODUCT(LN(1-$F651:$S651),1-AlturaTRI!$C$24:$P$24))</f>
        <v>1.7532200510318865E-4</v>
      </c>
      <c r="E651">
        <f t="shared" si="96"/>
        <v>2.616688340748471E-5</v>
      </c>
      <c r="F651" s="6">
        <f t="shared" si="94"/>
        <v>0.84068502574233539</v>
      </c>
      <c r="G651" s="6">
        <f t="shared" si="94"/>
        <v>0.83697644167306584</v>
      </c>
      <c r="H651" s="6">
        <f t="shared" si="94"/>
        <v>0.8487372069424336</v>
      </c>
      <c r="I651" s="6">
        <f t="shared" si="94"/>
        <v>0.66176138544667251</v>
      </c>
      <c r="J651" s="6">
        <f t="shared" si="94"/>
        <v>0.76628973243357368</v>
      </c>
      <c r="K651" s="6">
        <f t="shared" si="94"/>
        <v>0.72887489934422534</v>
      </c>
      <c r="L651" s="6">
        <f t="shared" si="94"/>
        <v>0.98999370434636114</v>
      </c>
      <c r="M651" s="6">
        <f t="shared" si="94"/>
        <v>0.95982494553542741</v>
      </c>
      <c r="N651" s="6">
        <f t="shared" si="94"/>
        <v>0.99961699805285276</v>
      </c>
      <c r="O651" s="6">
        <f t="shared" si="94"/>
        <v>0.96191768507376985</v>
      </c>
      <c r="P651" s="6">
        <f t="shared" si="94"/>
        <v>0.94336448434906928</v>
      </c>
      <c r="Q651" s="6">
        <f t="shared" si="94"/>
        <v>0.93021209601075083</v>
      </c>
      <c r="R651" s="6">
        <f t="shared" si="94"/>
        <v>0.74346665691997527</v>
      </c>
      <c r="S651" s="6">
        <f t="shared" si="94"/>
        <v>0.93948185950994101</v>
      </c>
    </row>
    <row r="652" spans="1:19">
      <c r="A652">
        <v>644</v>
      </c>
      <c r="B652">
        <f t="shared" si="97"/>
        <v>2.4299999999999513</v>
      </c>
      <c r="C652">
        <f t="shared" si="95"/>
        <v>187.4399999999996</v>
      </c>
      <c r="D652" s="10">
        <f>EXP(SUMPRODUCT(LN($F652:$S652),AlturaTRI!$C$24:$P$24)+SUMPRODUCT(LN(1-$F652:$S652),1-AlturaTRI!$C$24:$P$24))</f>
        <v>1.6923860545460824E-4</v>
      </c>
      <c r="E652">
        <f t="shared" si="96"/>
        <v>2.5539968549300841E-5</v>
      </c>
      <c r="F652" s="6">
        <f t="shared" si="94"/>
        <v>0.8432439841114161</v>
      </c>
      <c r="G652" s="6">
        <f t="shared" si="94"/>
        <v>0.83965253631469061</v>
      </c>
      <c r="H652" s="6">
        <f t="shared" si="94"/>
        <v>0.8509996660258291</v>
      </c>
      <c r="I652" s="6">
        <f t="shared" si="94"/>
        <v>0.66496362531373343</v>
      </c>
      <c r="J652" s="6">
        <f t="shared" si="94"/>
        <v>0.76916830502684219</v>
      </c>
      <c r="K652" s="6">
        <f t="shared" si="94"/>
        <v>0.73219424492501739</v>
      </c>
      <c r="L652" s="6">
        <f t="shared" si="94"/>
        <v>0.99021601962509231</v>
      </c>
      <c r="M652" s="6">
        <f t="shared" si="94"/>
        <v>0.96053371313007774</v>
      </c>
      <c r="N652" s="6">
        <f t="shared" si="94"/>
        <v>0.99962595051046654</v>
      </c>
      <c r="O652" s="6">
        <f t="shared" si="94"/>
        <v>0.96275040892122632</v>
      </c>
      <c r="P652" s="6">
        <f t="shared" si="94"/>
        <v>0.94443588909705511</v>
      </c>
      <c r="Q652" s="6">
        <f t="shared" si="94"/>
        <v>0.93187315908650781</v>
      </c>
      <c r="R652" s="6">
        <f t="shared" si="94"/>
        <v>0.74640812949347246</v>
      </c>
      <c r="S652" s="6">
        <f t="shared" si="94"/>
        <v>0.94083398812258456</v>
      </c>
    </row>
    <row r="653" spans="1:19">
      <c r="A653">
        <v>645</v>
      </c>
      <c r="B653">
        <f t="shared" si="97"/>
        <v>2.4399999999999511</v>
      </c>
      <c r="C653">
        <f t="shared" si="95"/>
        <v>187.51999999999961</v>
      </c>
      <c r="D653" s="10">
        <f>EXP(SUMPRODUCT(LN($F653:$S653),AlturaTRI!$C$24:$P$24)+SUMPRODUCT(LN(1-$F653:$S653),1-AlturaTRI!$C$24:$P$24))</f>
        <v>1.6328989552475933E-4</v>
      </c>
      <c r="E653">
        <f t="shared" si="96"/>
        <v>2.492558084218415E-5</v>
      </c>
      <c r="F653" s="6">
        <f t="shared" si="94"/>
        <v>0.84576938044993621</v>
      </c>
      <c r="G653" s="6">
        <f t="shared" si="94"/>
        <v>0.84229297916148482</v>
      </c>
      <c r="H653" s="6">
        <f t="shared" si="94"/>
        <v>0.85323413687534122</v>
      </c>
      <c r="I653" s="6">
        <f t="shared" si="94"/>
        <v>0.66815075111168221</v>
      </c>
      <c r="J653" s="6">
        <f t="shared" si="94"/>
        <v>0.77202197085098401</v>
      </c>
      <c r="K653" s="6">
        <f t="shared" si="94"/>
        <v>0.73548770006455666</v>
      </c>
      <c r="L653" s="6">
        <f t="shared" si="94"/>
        <v>0.99043344333479744</v>
      </c>
      <c r="M653" s="6">
        <f t="shared" si="94"/>
        <v>0.96123048172716818</v>
      </c>
      <c r="N653" s="6">
        <f t="shared" si="94"/>
        <v>0.99963469378583292</v>
      </c>
      <c r="O653" s="6">
        <f t="shared" si="94"/>
        <v>0.96356561376755467</v>
      </c>
      <c r="P653" s="6">
        <f t="shared" si="94"/>
        <v>0.9454881966959322</v>
      </c>
      <c r="Q653" s="6">
        <f t="shared" si="94"/>
        <v>0.93349751271357584</v>
      </c>
      <c r="R653" s="6">
        <f t="shared" si="94"/>
        <v>0.7493272462978362</v>
      </c>
      <c r="S653" s="6">
        <f t="shared" si="94"/>
        <v>0.94215776673060803</v>
      </c>
    </row>
    <row r="654" spans="1:19">
      <c r="A654">
        <v>646</v>
      </c>
      <c r="B654">
        <f t="shared" si="97"/>
        <v>2.4499999999999509</v>
      </c>
      <c r="C654">
        <f t="shared" si="95"/>
        <v>187.5999999999996</v>
      </c>
      <c r="D654" s="10">
        <f>EXP(SUMPRODUCT(LN($F654:$S654),AlturaTRI!$C$24:$P$24)+SUMPRODUCT(LN(1-$F654:$S654),1-AlturaTRI!$C$24:$P$24))</f>
        <v>1.5747754840069098E-4</v>
      </c>
      <c r="E654">
        <f t="shared" si="96"/>
        <v>2.4323540327364696E-5</v>
      </c>
      <c r="F654" s="6">
        <f t="shared" si="94"/>
        <v>0.84826141285867651</v>
      </c>
      <c r="G654" s="6">
        <f t="shared" si="94"/>
        <v>0.84489797355076657</v>
      </c>
      <c r="H654" s="6">
        <f t="shared" si="94"/>
        <v>0.85544079085120417</v>
      </c>
      <c r="I654" s="6">
        <f t="shared" si="94"/>
        <v>0.67132254424742244</v>
      </c>
      <c r="J654" s="6">
        <f t="shared" si="94"/>
        <v>0.77485068478397046</v>
      </c>
      <c r="K654" s="6">
        <f t="shared" si="94"/>
        <v>0.73875510377882492</v>
      </c>
      <c r="L654" s="6">
        <f t="shared" si="94"/>
        <v>0.99064608100547003</v>
      </c>
      <c r="M654" s="6">
        <f t="shared" si="94"/>
        <v>0.96191543676695379</v>
      </c>
      <c r="N654" s="6">
        <f t="shared" si="94"/>
        <v>0.99964323276315026</v>
      </c>
      <c r="O654" s="6">
        <f t="shared" si="94"/>
        <v>0.96436363828608629</v>
      </c>
      <c r="P654" s="6">
        <f t="shared" si="94"/>
        <v>0.94652170352662302</v>
      </c>
      <c r="Q654" s="6">
        <f t="shared" si="94"/>
        <v>0.93508583464772321</v>
      </c>
      <c r="R654" s="6">
        <f t="shared" si="94"/>
        <v>0.75222391542319933</v>
      </c>
      <c r="S654" s="6">
        <f t="shared" si="94"/>
        <v>0.94345370727617384</v>
      </c>
    </row>
    <row r="655" spans="1:19">
      <c r="A655">
        <v>647</v>
      </c>
      <c r="B655">
        <f t="shared" si="97"/>
        <v>2.4599999999999507</v>
      </c>
      <c r="C655">
        <f t="shared" si="95"/>
        <v>187.67999999999961</v>
      </c>
      <c r="D655" s="10">
        <f>EXP(SUMPRODUCT(LN($F655:$S655),AlturaTRI!$C$24:$P$24)+SUMPRODUCT(LN(1-$F655:$S655),1-AlturaTRI!$C$24:$P$24))</f>
        <v>1.5180288096758516E-4</v>
      </c>
      <c r="E655">
        <f t="shared" si="96"/>
        <v>2.3733667724702368E-5</v>
      </c>
      <c r="F655" s="6">
        <f t="shared" si="94"/>
        <v>0.8507202864152752</v>
      </c>
      <c r="G655" s="6">
        <f t="shared" si="94"/>
        <v>0.84746773102911765</v>
      </c>
      <c r="H655" s="6">
        <f t="shared" si="94"/>
        <v>0.85761980371106261</v>
      </c>
      <c r="I655" s="6">
        <f t="shared" si="94"/>
        <v>0.67447879136337496</v>
      </c>
      <c r="J655" s="6">
        <f t="shared" si="94"/>
        <v>0.77765440893426785</v>
      </c>
      <c r="K655" s="6">
        <f t="shared" si="94"/>
        <v>0.74199630496840419</v>
      </c>
      <c r="L655" s="6">
        <f t="shared" si="94"/>
        <v>0.99085403598272204</v>
      </c>
      <c r="M655" s="6">
        <f t="shared" si="94"/>
        <v>0.96258876144571137</v>
      </c>
      <c r="N655" s="6">
        <f t="shared" si="94"/>
        <v>0.99965157221273959</v>
      </c>
      <c r="O655" s="6">
        <f t="shared" si="94"/>
        <v>0.96514481590293177</v>
      </c>
      <c r="P655" s="6">
        <f t="shared" si="94"/>
        <v>0.94753670303407445</v>
      </c>
      <c r="Q655" s="6">
        <f t="shared" si="94"/>
        <v>0.93663879649655557</v>
      </c>
      <c r="R655" s="6">
        <f t="shared" si="94"/>
        <v>0.75509805170592137</v>
      </c>
      <c r="S655" s="6">
        <f t="shared" si="94"/>
        <v>0.94472231613893043</v>
      </c>
    </row>
    <row r="656" spans="1:19">
      <c r="A656">
        <v>648</v>
      </c>
      <c r="B656">
        <f t="shared" si="97"/>
        <v>2.4699999999999505</v>
      </c>
      <c r="C656">
        <f t="shared" si="95"/>
        <v>187.75999999999959</v>
      </c>
      <c r="D656" s="10">
        <f>EXP(SUMPRODUCT(LN($F656:$S656),AlturaTRI!$C$24:$P$24)+SUMPRODUCT(LN(1-$F656:$S656),1-AlturaTRI!$C$24:$P$24))</f>
        <v>1.462668701555065E-4</v>
      </c>
      <c r="E656">
        <f t="shared" si="96"/>
        <v>2.3155784487133316E-5</v>
      </c>
      <c r="F656" s="6">
        <f t="shared" si="94"/>
        <v>0.85314621287683634</v>
      </c>
      <c r="G656" s="6">
        <f t="shared" si="94"/>
        <v>0.85000247100836568</v>
      </c>
      <c r="H656" s="6">
        <f t="shared" si="94"/>
        <v>0.85977135541910721</v>
      </c>
      <c r="I656" s="6">
        <f t="shared" si="94"/>
        <v>0.67761928436903618</v>
      </c>
      <c r="J656" s="6">
        <f t="shared" si="94"/>
        <v>0.78043311253095482</v>
      </c>
      <c r="K656" s="6">
        <f t="shared" si="94"/>
        <v>0.74521116233730977</v>
      </c>
      <c r="L656" s="6">
        <f t="shared" si="94"/>
        <v>0.99105740946891419</v>
      </c>
      <c r="M656" s="6">
        <f t="shared" si="94"/>
        <v>0.96325063672020617</v>
      </c>
      <c r="N656" s="6">
        <f t="shared" si="94"/>
        <v>0.9996597167936907</v>
      </c>
      <c r="O656" s="6">
        <f t="shared" si="94"/>
        <v>0.96590947481978506</v>
      </c>
      <c r="P656" s="6">
        <f t="shared" si="94"/>
        <v>0.94853348568925044</v>
      </c>
      <c r="Q656" s="6">
        <f t="shared" si="94"/>
        <v>0.93815706344218552</v>
      </c>
      <c r="R656" s="6">
        <f t="shared" si="94"/>
        <v>0.75794957666005203</v>
      </c>
      <c r="S656" s="6">
        <f t="shared" si="94"/>
        <v>0.9459640940197277</v>
      </c>
    </row>
    <row r="657" spans="1:19">
      <c r="A657">
        <v>649</v>
      </c>
      <c r="B657">
        <f t="shared" si="97"/>
        <v>2.4799999999999502</v>
      </c>
      <c r="C657">
        <f t="shared" si="95"/>
        <v>187.83999999999961</v>
      </c>
      <c r="D657" s="10">
        <f>EXP(SUMPRODUCT(LN($F657:$S657),AlturaTRI!$C$24:$P$24)+SUMPRODUCT(LN(1-$F657:$S657),1-AlturaTRI!$C$24:$P$24))</f>
        <v>1.4087016937143314E-4</v>
      </c>
      <c r="E657">
        <f t="shared" si="96"/>
        <v>2.25897128534367E-5</v>
      </c>
      <c r="F657" s="6">
        <f t="shared" si="94"/>
        <v>0.85553941038597636</v>
      </c>
      <c r="G657" s="6">
        <f t="shared" si="94"/>
        <v>0.85250242042520663</v>
      </c>
      <c r="H657" s="6">
        <f t="shared" si="94"/>
        <v>0.86189562995770685</v>
      </c>
      <c r="I657" s="6">
        <f t="shared" si="94"/>
        <v>0.68074382046906146</v>
      </c>
      <c r="J657" s="6">
        <f t="shared" si="94"/>
        <v>0.78318677181131169</v>
      </c>
      <c r="K657" s="6">
        <f t="shared" si="94"/>
        <v>0.74839954430582989</v>
      </c>
      <c r="L657" s="6">
        <f t="shared" si="94"/>
        <v>0.99125630056369385</v>
      </c>
      <c r="M657" s="6">
        <f t="shared" si="94"/>
        <v>0.96390124131314436</v>
      </c>
      <c r="N657" s="6">
        <f t="shared" si="94"/>
        <v>0.99966767105645027</v>
      </c>
      <c r="O657" s="6">
        <f t="shared" si="94"/>
        <v>0.96665793803971445</v>
      </c>
      <c r="P657" s="6">
        <f t="shared" si="94"/>
        <v>0.94951233895458409</v>
      </c>
      <c r="Q657" s="6">
        <f t="shared" si="94"/>
        <v>0.9396412939847496</v>
      </c>
      <c r="R657" s="6">
        <f t="shared" si="94"/>
        <v>0.76077841840578986</v>
      </c>
      <c r="S657" s="6">
        <f t="shared" si="94"/>
        <v>0.9471795358350662</v>
      </c>
    </row>
    <row r="658" spans="1:19">
      <c r="A658">
        <v>650</v>
      </c>
      <c r="B658">
        <f t="shared" si="97"/>
        <v>2.48999999999995</v>
      </c>
      <c r="C658">
        <f t="shared" si="95"/>
        <v>187.91999999999959</v>
      </c>
      <c r="D658" s="10">
        <f>EXP(SUMPRODUCT(LN($F658:$S658),AlturaTRI!$C$24:$P$24)+SUMPRODUCT(LN(1-$F658:$S658),1-AlturaTRI!$C$24:$P$24))</f>
        <v>1.35613125034883E-4</v>
      </c>
      <c r="E658">
        <f t="shared" si="96"/>
        <v>2.203527589933111E-5</v>
      </c>
      <c r="F658" s="6">
        <f t="shared" si="94"/>
        <v>0.85790010318053345</v>
      </c>
      <c r="G658" s="6">
        <f t="shared" si="94"/>
        <v>0.85496781340476158</v>
      </c>
      <c r="H658" s="6">
        <f t="shared" si="94"/>
        <v>0.86399281514164217</v>
      </c>
      <c r="I658" s="6">
        <f t="shared" si="94"/>
        <v>0.68385220218789811</v>
      </c>
      <c r="J658" s="6">
        <f t="shared" si="94"/>
        <v>0.78591536990605071</v>
      </c>
      <c r="K658" s="6">
        <f t="shared" si="94"/>
        <v>0.75156132891760052</v>
      </c>
      <c r="L658" s="6">
        <f t="shared" si="94"/>
        <v>0.99145080630394633</v>
      </c>
      <c r="M658" s="6">
        <f t="shared" si="94"/>
        <v>0.96454075171956022</v>
      </c>
      <c r="N658" s="6">
        <f t="shared" si="94"/>
        <v>0.99967543944534698</v>
      </c>
      <c r="O658" s="6">
        <f t="shared" si="94"/>
        <v>0.96739052339576947</v>
      </c>
      <c r="P658" s="6">
        <f t="shared" si="94"/>
        <v>0.95047354725276556</v>
      </c>
      <c r="Q658" s="6">
        <f t="shared" si="94"/>
        <v>0.94109213970602956</v>
      </c>
      <c r="R658" s="6">
        <f t="shared" si="94"/>
        <v>0.76358451159506169</v>
      </c>
      <c r="S658" s="6">
        <f t="shared" si="94"/>
        <v>0.94836913062185224</v>
      </c>
    </row>
    <row r="659" spans="1:19">
      <c r="A659">
        <v>651</v>
      </c>
      <c r="B659">
        <f t="shared" si="97"/>
        <v>2.4999999999999498</v>
      </c>
      <c r="C659">
        <f t="shared" si="95"/>
        <v>187.9999999999996</v>
      </c>
      <c r="D659" s="10">
        <f>EXP(SUMPRODUCT(LN($F659:$S659),AlturaTRI!$C$24:$P$24)+SUMPRODUCT(LN(1-$F659:$S659),1-AlturaTRI!$C$24:$P$24))</f>
        <v>1.304957931407005E-4</v>
      </c>
      <c r="E659">
        <f t="shared" si="96"/>
        <v>2.1492297586911107E-5</v>
      </c>
      <c r="F659" s="6">
        <f t="shared" ref="F659:S668" si="98">1/(1+EXP(-1.7*F$2*($B659-F$3)))</f>
        <v>0.8602285213071531</v>
      </c>
      <c r="G659" s="6">
        <f t="shared" si="98"/>
        <v>0.8573988909283482</v>
      </c>
      <c r="H659" s="6">
        <f t="shared" si="98"/>
        <v>0.86606310243503726</v>
      </c>
      <c r="I659" s="6">
        <f t="shared" si="98"/>
        <v>0.68694423739099619</v>
      </c>
      <c r="J659" s="6">
        <f t="shared" si="98"/>
        <v>0.78861889672235153</v>
      </c>
      <c r="K659" s="6">
        <f t="shared" si="98"/>
        <v>0.75469640374114499</v>
      </c>
      <c r="L659" s="6">
        <f t="shared" si="98"/>
        <v>0.99164102170315316</v>
      </c>
      <c r="M659" s="6">
        <f t="shared" si="98"/>
        <v>0.96516934221410089</v>
      </c>
      <c r="N659" s="6">
        <f t="shared" si="98"/>
        <v>0.99968302630106032</v>
      </c>
      <c r="O659" s="6">
        <f t="shared" si="98"/>
        <v>0.96810754358222817</v>
      </c>
      <c r="P659" s="6">
        <f t="shared" si="98"/>
        <v>0.95141739193875241</v>
      </c>
      <c r="Q659" s="6">
        <f t="shared" si="98"/>
        <v>0.94251024505243419</v>
      </c>
      <c r="R659" s="6">
        <f t="shared" si="98"/>
        <v>0.76636779733435478</v>
      </c>
      <c r="S659" s="6">
        <f t="shared" si="98"/>
        <v>0.94953336145205591</v>
      </c>
    </row>
    <row r="660" spans="1:19">
      <c r="A660">
        <v>652</v>
      </c>
      <c r="B660">
        <f t="shared" si="97"/>
        <v>2.5099999999999496</v>
      </c>
      <c r="C660">
        <f t="shared" si="95"/>
        <v>188.07999999999959</v>
      </c>
      <c r="D660" s="10">
        <f>EXP(SUMPRODUCT(LN($F660:$S660),AlturaTRI!$C$24:$P$24)+SUMPRODUCT(LN(1-$F660:$S660),1-AlturaTRI!$C$24:$P$24))</f>
        <v>1.2551795577797197E-4</v>
      </c>
      <c r="E660">
        <f t="shared" si="96"/>
        <v>2.0960602812435229E-5</v>
      </c>
      <c r="F660" s="6">
        <f t="shared" si="98"/>
        <v>0.86252490033894569</v>
      </c>
      <c r="G660" s="6">
        <f t="shared" si="98"/>
        <v>0.85979590050572274</v>
      </c>
      <c r="H660" s="6">
        <f t="shared" si="98"/>
        <v>0.86810668677107838</v>
      </c>
      <c r="I660" s="6">
        <f t="shared" si="98"/>
        <v>0.69001973930263005</v>
      </c>
      <c r="J660" s="6">
        <f t="shared" si="98"/>
        <v>0.7912973488248698</v>
      </c>
      <c r="K660" s="6">
        <f t="shared" si="98"/>
        <v>0.75780466576611094</v>
      </c>
      <c r="L660" s="6">
        <f t="shared" si="98"/>
        <v>0.99182703979016351</v>
      </c>
      <c r="M660" s="6">
        <f t="shared" si="98"/>
        <v>0.96578718485916626</v>
      </c>
      <c r="N660" s="6">
        <f t="shared" si="98"/>
        <v>0.99969043586303186</v>
      </c>
      <c r="O660" s="6">
        <f t="shared" si="98"/>
        <v>0.96880930618832473</v>
      </c>
      <c r="P660" s="6">
        <f t="shared" si="98"/>
        <v>0.95234415127487948</v>
      </c>
      <c r="Q660" s="6">
        <f t="shared" si="98"/>
        <v>0.94389624713661047</v>
      </c>
      <c r="R660" s="6">
        <f t="shared" si="98"/>
        <v>0.76912822310493012</v>
      </c>
      <c r="S660" s="6">
        <f t="shared" si="98"/>
        <v>0.95067270535686188</v>
      </c>
    </row>
    <row r="661" spans="1:19">
      <c r="A661">
        <v>653</v>
      </c>
      <c r="B661">
        <f t="shared" si="97"/>
        <v>2.5199999999999494</v>
      </c>
      <c r="C661">
        <f t="shared" si="95"/>
        <v>188.1599999999996</v>
      </c>
      <c r="D661" s="10">
        <f>EXP(SUMPRODUCT(LN($F661:$S661),AlturaTRI!$C$24:$P$24)+SUMPRODUCT(LN(1-$F661:$S661),1-AlturaTRI!$C$24:$P$24))</f>
        <v>1.2067913753940554E-4</v>
      </c>
      <c r="E661">
        <f t="shared" si="96"/>
        <v>2.0440017452477479E-5</v>
      </c>
      <c r="F661" s="6">
        <f t="shared" si="98"/>
        <v>0.86478948109739773</v>
      </c>
      <c r="G661" s="6">
        <f t="shared" si="98"/>
        <v>0.86215909585203698</v>
      </c>
      <c r="H661" s="6">
        <f t="shared" si="98"/>
        <v>0.87012376637460143</v>
      </c>
      <c r="I661" s="6">
        <f t="shared" si="98"/>
        <v>0.69307852652036439</v>
      </c>
      <c r="J661" s="6">
        <f t="shared" si="98"/>
        <v>0.79395072931487798</v>
      </c>
      <c r="K661" s="6">
        <f t="shared" si="98"/>
        <v>0.76088602129443672</v>
      </c>
      <c r="L661" s="6">
        <f t="shared" si="98"/>
        <v>0.99200895164737424</v>
      </c>
      <c r="M661" s="6">
        <f t="shared" si="98"/>
        <v>0.96639444951386011</v>
      </c>
      <c r="N661" s="6">
        <f t="shared" si="98"/>
        <v>0.99969767227181983</v>
      </c>
      <c r="O661" s="6">
        <f t="shared" si="98"/>
        <v>0.9694961137342949</v>
      </c>
      <c r="P661" s="6">
        <f t="shared" si="98"/>
        <v>0.95325410040896008</v>
      </c>
      <c r="Q661" s="6">
        <f t="shared" si="98"/>
        <v>0.94525077555695269</v>
      </c>
      <c r="R661" s="6">
        <f t="shared" si="98"/>
        <v>0.77186574268054531</v>
      </c>
      <c r="S661" s="6">
        <f t="shared" si="98"/>
        <v>0.95178763325991889</v>
      </c>
    </row>
    <row r="662" spans="1:19">
      <c r="A662">
        <v>654</v>
      </c>
      <c r="B662">
        <f t="shared" si="97"/>
        <v>2.5299999999999492</v>
      </c>
      <c r="C662">
        <f t="shared" si="95"/>
        <v>188.23999999999958</v>
      </c>
      <c r="D662" s="10">
        <f>EXP(SUMPRODUCT(LN($F662:$S662),AlturaTRI!$C$24:$P$24)+SUMPRODUCT(LN(1-$F662:$S662),1-AlturaTRI!$C$24:$P$24))</f>
        <v>1.1597862176078714E-4</v>
      </c>
      <c r="E662">
        <f t="shared" si="96"/>
        <v>1.9930368408455388E-5</v>
      </c>
      <c r="F662" s="6">
        <f t="shared" si="98"/>
        <v>0.8670225093787054</v>
      </c>
      <c r="G662" s="6">
        <f t="shared" si="98"/>
        <v>0.86448873656973058</v>
      </c>
      <c r="H662" s="6">
        <f t="shared" si="98"/>
        <v>0.87211454258762322</v>
      </c>
      <c r="I662" s="6">
        <f t="shared" si="98"/>
        <v>0.69612042302620281</v>
      </c>
      <c r="J662" s="6">
        <f t="shared" si="98"/>
        <v>0.79657904770769894</v>
      </c>
      <c r="K662" s="6">
        <f t="shared" si="98"/>
        <v>0.76394038582668466</v>
      </c>
      <c r="L662" s="6">
        <f t="shared" si="98"/>
        <v>0.99218684644832655</v>
      </c>
      <c r="M662" s="6">
        <f t="shared" si="98"/>
        <v>0.96699130384371867</v>
      </c>
      <c r="N662" s="6">
        <f t="shared" si="98"/>
        <v>0.99970473957140049</v>
      </c>
      <c r="O662" s="6">
        <f t="shared" si="98"/>
        <v>0.9701682637095872</v>
      </c>
      <c r="P662" s="6">
        <f t="shared" si="98"/>
        <v>0.9541475113552621</v>
      </c>
      <c r="Q662" s="6">
        <f t="shared" si="98"/>
        <v>0.9465744522342957</v>
      </c>
      <c r="R662" s="6">
        <f t="shared" si="98"/>
        <v>0.77458031604281641</v>
      </c>
      <c r="S662" s="6">
        <f t="shared" si="98"/>
        <v>0.95287860991929674</v>
      </c>
    </row>
    <row r="663" spans="1:19">
      <c r="A663">
        <v>655</v>
      </c>
      <c r="B663">
        <f t="shared" si="97"/>
        <v>2.539999999999949</v>
      </c>
      <c r="C663">
        <f t="shared" si="95"/>
        <v>188.3199999999996</v>
      </c>
      <c r="D663" s="10">
        <f>EXP(SUMPRODUCT(LN($F663:$S663),AlturaTRI!$C$24:$P$24)+SUMPRODUCT(LN(1-$F663:$S663),1-AlturaTRI!$C$24:$P$24))</f>
        <v>1.1141546653542725E-4</v>
      </c>
      <c r="E663">
        <f t="shared" si="96"/>
        <v>1.9431483649548319E-5</v>
      </c>
      <c r="F663" s="6">
        <f t="shared" si="98"/>
        <v>0.86922423568468621</v>
      </c>
      <c r="G663" s="6">
        <f t="shared" si="98"/>
        <v>0.86678508783556463</v>
      </c>
      <c r="H663" s="6">
        <f t="shared" si="98"/>
        <v>0.87407921969788749</v>
      </c>
      <c r="I663" s="6">
        <f t="shared" si="98"/>
        <v>0.69914525819446094</v>
      </c>
      <c r="J663" s="6">
        <f t="shared" si="98"/>
        <v>0.79918231980859133</v>
      </c>
      <c r="K663" s="6">
        <f t="shared" si="98"/>
        <v>0.76696768394377235</v>
      </c>
      <c r="L663" s="6">
        <f t="shared" si="98"/>
        <v>0.99236081149471456</v>
      </c>
      <c r="M663" s="6">
        <f t="shared" si="98"/>
        <v>0.96757791333117493</v>
      </c>
      <c r="N663" s="6">
        <f t="shared" si="98"/>
        <v>0.99971164171141469</v>
      </c>
      <c r="O663" s="6">
        <f t="shared" si="98"/>
        <v>0.97082604861309574</v>
      </c>
      <c r="P663" s="6">
        <f t="shared" si="98"/>
        <v>0.9550246529782509</v>
      </c>
      <c r="Q663" s="6">
        <f t="shared" si="98"/>
        <v>0.94786789126508242</v>
      </c>
      <c r="R663" s="6">
        <f t="shared" si="98"/>
        <v>0.77727190929434709</v>
      </c>
      <c r="S663" s="6">
        <f t="shared" si="98"/>
        <v>0.95394609387777318</v>
      </c>
    </row>
    <row r="664" spans="1:19">
      <c r="A664">
        <v>656</v>
      </c>
      <c r="B664">
        <f t="shared" si="97"/>
        <v>2.5499999999999488</v>
      </c>
      <c r="C664">
        <f t="shared" si="95"/>
        <v>188.39999999999958</v>
      </c>
      <c r="D664" s="10">
        <f>EXP(SUMPRODUCT(LN($F664:$S664),AlturaTRI!$C$24:$P$24)+SUMPRODUCT(LN(1-$F664:$S664),1-AlturaTRI!$C$24:$P$24))</f>
        <v>1.0698852045365085E-4</v>
      </c>
      <c r="E664">
        <f t="shared" si="96"/>
        <v>1.8943192254020722E-5</v>
      </c>
      <c r="F664" s="6">
        <f t="shared" si="98"/>
        <v>0.87139491495840626</v>
      </c>
      <c r="G664" s="6">
        <f t="shared" si="98"/>
        <v>0.86904842009298622</v>
      </c>
      <c r="H664" s="6">
        <f t="shared" si="98"/>
        <v>0.87601800477048331</v>
      </c>
      <c r="I664" s="6">
        <f t="shared" si="98"/>
        <v>0.70215286679640609</v>
      </c>
      <c r="J664" s="6">
        <f t="shared" si="98"/>
        <v>0.80176056758723946</v>
      </c>
      <c r="K664" s="6">
        <f t="shared" si="98"/>
        <v>0.76996784918433969</v>
      </c>
      <c r="L664" s="6">
        <f t="shared" si="98"/>
        <v>0.99253093225281364</v>
      </c>
      <c r="M664" s="6">
        <f t="shared" si="98"/>
        <v>0.96815444128672135</v>
      </c>
      <c r="N664" s="6">
        <f t="shared" si="98"/>
        <v>0.99971838254936463</v>
      </c>
      <c r="O664" s="6">
        <f t="shared" si="98"/>
        <v>0.97146975599526841</v>
      </c>
      <c r="P664" s="6">
        <f t="shared" si="98"/>
        <v>0.95588579097899018</v>
      </c>
      <c r="Q664" s="6">
        <f t="shared" si="98"/>
        <v>0.94913169879030701</v>
      </c>
      <c r="R664" s="6">
        <f t="shared" si="98"/>
        <v>0.77994049456975223</v>
      </c>
      <c r="S664" s="6">
        <f t="shared" si="98"/>
        <v>0.95499053742107365</v>
      </c>
    </row>
    <row r="665" spans="1:19">
      <c r="A665">
        <v>657</v>
      </c>
      <c r="B665">
        <f t="shared" si="97"/>
        <v>2.5599999999999485</v>
      </c>
      <c r="C665">
        <f t="shared" si="95"/>
        <v>188.47999999999959</v>
      </c>
      <c r="D665" s="10">
        <f>EXP(SUMPRODUCT(LN($F665:$S665),AlturaTRI!$C$24:$P$24)+SUMPRODUCT(LN(1-$F665:$S665),1-AlturaTRI!$C$24:$P$24))</f>
        <v>1.0269643802240019E-4</v>
      </c>
      <c r="E665">
        <f t="shared" si="96"/>
        <v>1.8465324448965409E-5</v>
      </c>
      <c r="F665" s="6">
        <f t="shared" si="98"/>
        <v>0.87353480632465519</v>
      </c>
      <c r="G665" s="6">
        <f t="shared" si="98"/>
        <v>0.87127900874999376</v>
      </c>
      <c r="H665" s="6">
        <f t="shared" si="98"/>
        <v>0.87793110748259617</v>
      </c>
      <c r="I665" s="6">
        <f t="shared" si="98"/>
        <v>0.70514308900171241</v>
      </c>
      <c r="J665" s="6">
        <f t="shared" si="98"/>
        <v>0.80431381905100197</v>
      </c>
      <c r="K665" s="6">
        <f t="shared" si="98"/>
        <v>0.77294082391798713</v>
      </c>
      <c r="L665" s="6">
        <f t="shared" si="98"/>
        <v>0.99269729238932691</v>
      </c>
      <c r="M665" s="6">
        <f t="shared" si="98"/>
        <v>0.96872104886073795</v>
      </c>
      <c r="N665" s="6">
        <f t="shared" si="98"/>
        <v>0.99972496585275683</v>
      </c>
      <c r="O665" s="6">
        <f t="shared" si="98"/>
        <v>0.97209966850195895</v>
      </c>
      <c r="P665" s="6">
        <f t="shared" si="98"/>
        <v>0.95673118788409561</v>
      </c>
      <c r="Q665" s="6">
        <f t="shared" si="98"/>
        <v>0.95036647287955323</v>
      </c>
      <c r="R665" s="6">
        <f t="shared" si="98"/>
        <v>0.7825860499447016</v>
      </c>
      <c r="S665" s="6">
        <f t="shared" si="98"/>
        <v>0.95601238654370535</v>
      </c>
    </row>
    <row r="666" spans="1:19">
      <c r="A666">
        <v>658</v>
      </c>
      <c r="B666">
        <f t="shared" si="97"/>
        <v>2.5699999999999483</v>
      </c>
      <c r="C666">
        <f t="shared" si="95"/>
        <v>188.55999999999958</v>
      </c>
      <c r="D666" s="10">
        <f>EXP(SUMPRODUCT(LN($F666:$S666),AlturaTRI!$C$24:$P$24)+SUMPRODUCT(LN(1-$F666:$S666),1-AlturaTRI!$C$24:$P$24))</f>
        <v>9.8537694724933636E-5</v>
      </c>
      <c r="E666">
        <f t="shared" si="96"/>
        <v>1.799771164848309E-5</v>
      </c>
      <c r="F666" s="6">
        <f t="shared" si="98"/>
        <v>0.87564417283537854</v>
      </c>
      <c r="G666" s="6">
        <f t="shared" si="98"/>
        <v>0.87347713388265991</v>
      </c>
      <c r="H666" s="6">
        <f t="shared" si="98"/>
        <v>0.87981873996143756</v>
      </c>
      <c r="I666" s="6">
        <f t="shared" si="98"/>
        <v>0.70811577037677753</v>
      </c>
      <c r="J666" s="6">
        <f t="shared" si="98"/>
        <v>0.80684210811706458</v>
      </c>
      <c r="K666" s="6">
        <f t="shared" si="98"/>
        <v>0.77588655921461491</v>
      </c>
      <c r="L666" s="6">
        <f t="shared" si="98"/>
        <v>0.99285997380665736</v>
      </c>
      <c r="M666" s="6">
        <f t="shared" si="98"/>
        <v>0.9692778950559493</v>
      </c>
      <c r="N666" s="6">
        <f t="shared" si="98"/>
        <v>0.99973139530119814</v>
      </c>
      <c r="O666" s="6">
        <f t="shared" si="98"/>
        <v>0.97271606391988952</v>
      </c>
      <c r="P666" s="6">
        <f t="shared" si="98"/>
        <v>0.95756110303713948</v>
      </c>
      <c r="Q666" s="6">
        <f t="shared" si="98"/>
        <v>0.95157280342945394</v>
      </c>
      <c r="R666" s="6">
        <f t="shared" si="98"/>
        <v>0.78520855934311173</v>
      </c>
      <c r="S666" s="6">
        <f t="shared" si="98"/>
        <v>0.95701208092202739</v>
      </c>
    </row>
    <row r="667" spans="1:19">
      <c r="A667">
        <v>659</v>
      </c>
      <c r="B667">
        <f t="shared" si="97"/>
        <v>2.5799999999999481</v>
      </c>
      <c r="C667">
        <f t="shared" si="95"/>
        <v>188.63999999999959</v>
      </c>
      <c r="D667" s="10">
        <f>EXP(SUMPRODUCT(LN($F667:$S667),AlturaTRI!$C$24:$P$24)+SUMPRODUCT(LN(1-$F667:$S667),1-AlturaTRI!$C$24:$P$24))</f>
        <v>9.4510601685317619E-5</v>
      </c>
      <c r="E667">
        <f t="shared" si="96"/>
        <v>1.7540186490314647E-5</v>
      </c>
      <c r="F667" s="6">
        <f t="shared" si="98"/>
        <v>0.87772328122017673</v>
      </c>
      <c r="G667" s="6">
        <f t="shared" si="98"/>
        <v>0.87564307994445145</v>
      </c>
      <c r="H667" s="6">
        <f t="shared" si="98"/>
        <v>0.88168111662539839</v>
      </c>
      <c r="I667" s="6">
        <f t="shared" si="98"/>
        <v>0.71107076187995555</v>
      </c>
      <c r="J667" s="6">
        <f t="shared" si="98"/>
        <v>0.80934547448364702</v>
      </c>
      <c r="K667" s="6">
        <f t="shared" si="98"/>
        <v>0.77880501471010077</v>
      </c>
      <c r="L667" s="6">
        <f t="shared" si="98"/>
        <v>0.99301905667760426</v>
      </c>
      <c r="M667" s="6">
        <f t="shared" si="98"/>
        <v>0.96982513674047433</v>
      </c>
      <c r="N667" s="6">
        <f t="shared" si="98"/>
        <v>0.99973767448844231</v>
      </c>
      <c r="O667" s="6">
        <f t="shared" si="98"/>
        <v>0.97331921522360021</v>
      </c>
      <c r="P667" s="6">
        <f t="shared" si="98"/>
        <v>0.95837579259240102</v>
      </c>
      <c r="Q667" s="6">
        <f t="shared" si="98"/>
        <v>0.95275127207591581</v>
      </c>
      <c r="R667" s="6">
        <f t="shared" si="98"/>
        <v>0.78780801244260745</v>
      </c>
      <c r="S667" s="6">
        <f t="shared" si="98"/>
        <v>0.95799005389421388</v>
      </c>
    </row>
    <row r="668" spans="1:19">
      <c r="A668">
        <v>660</v>
      </c>
      <c r="B668">
        <f t="shared" si="97"/>
        <v>2.5899999999999479</v>
      </c>
      <c r="C668">
        <f t="shared" si="95"/>
        <v>188.71999999999957</v>
      </c>
      <c r="D668" s="10">
        <f>EXP(SUMPRODUCT(LN($F668:$S668),AlturaTRI!$C$24:$P$24)+SUMPRODUCT(LN(1-$F668:$S668),1-AlturaTRI!$C$24:$P$24))</f>
        <v>9.0613319906935463E-5</v>
      </c>
      <c r="E668">
        <f t="shared" si="96"/>
        <v>1.7092582870943614E-5</v>
      </c>
      <c r="F668" s="6">
        <f t="shared" si="98"/>
        <v>0.87977240164195469</v>
      </c>
      <c r="G668" s="6">
        <f t="shared" si="98"/>
        <v>0.87777713548146963</v>
      </c>
      <c r="H668" s="6">
        <f t="shared" si="98"/>
        <v>0.8835184540284633</v>
      </c>
      <c r="I668" s="6">
        <f t="shared" si="98"/>
        <v>0.71400791985375756</v>
      </c>
      <c r="J668" s="6">
        <f t="shared" si="98"/>
        <v>0.81182396350040342</v>
      </c>
      <c r="K668" s="6">
        <f t="shared" si="98"/>
        <v>0.78169615846854512</v>
      </c>
      <c r="L668" s="6">
        <f t="shared" si="98"/>
        <v>0.99317461947949215</v>
      </c>
      <c r="M668" s="6">
        <f t="shared" si="98"/>
        <v>0.97036292866144058</v>
      </c>
      <c r="N668" s="6">
        <f t="shared" si="98"/>
        <v>0.99974380692438725</v>
      </c>
      <c r="O668" s="6">
        <f t="shared" si="98"/>
        <v>0.97390939062376458</v>
      </c>
      <c r="P668" s="6">
        <f t="shared" si="98"/>
        <v>0.95917550951086994</v>
      </c>
      <c r="Q668" s="6">
        <f t="shared" si="98"/>
        <v>0.95390245211946678</v>
      </c>
      <c r="R668" s="6">
        <f t="shared" si="98"/>
        <v>0.79038440457837744</v>
      </c>
      <c r="S668" s="6">
        <f t="shared" si="98"/>
        <v>0.95894673244677109</v>
      </c>
    </row>
    <row r="669" spans="1:19">
      <c r="A669">
        <v>661</v>
      </c>
      <c r="B669">
        <f t="shared" si="97"/>
        <v>2.5999999999999477</v>
      </c>
      <c r="C669">
        <f t="shared" si="95"/>
        <v>188.79999999999959</v>
      </c>
      <c r="D669" s="10">
        <f>EXP(SUMPRODUCT(LN($F669:$S669),AlturaTRI!$C$24:$P$24)+SUMPRODUCT(LN(1-$F669:$S669),1-AlturaTRI!$C$24:$P$24))</f>
        <v>8.6843874058605342E-5</v>
      </c>
      <c r="E669">
        <f t="shared" si="96"/>
        <v>1.665473597918672E-5</v>
      </c>
      <c r="F669" s="6">
        <f t="shared" ref="F669:S678" si="99">1/(1+EXP(-1.7*F$2*($B669-F$3)))</f>
        <v>0.88179180745780605</v>
      </c>
      <c r="G669" s="6">
        <f t="shared" si="99"/>
        <v>0.87987959285372153</v>
      </c>
      <c r="H669" s="6">
        <f t="shared" si="99"/>
        <v>0.88533097070791711</v>
      </c>
      <c r="I669" s="6">
        <f t="shared" si="99"/>
        <v>0.7169271060140785</v>
      </c>
      <c r="J669" s="6">
        <f t="shared" si="99"/>
        <v>0.81427762603815812</v>
      </c>
      <c r="K669" s="6">
        <f t="shared" si="99"/>
        <v>0.78455996684131291</v>
      </c>
      <c r="L669" s="6">
        <f t="shared" si="99"/>
        <v>0.99332673902773216</v>
      </c>
      <c r="M669" s="6">
        <f t="shared" si="99"/>
        <v>0.9708914234591286</v>
      </c>
      <c r="N669" s="6">
        <f t="shared" si="99"/>
        <v>0.99974979603702907</v>
      </c>
      <c r="O669" s="6">
        <f t="shared" si="99"/>
        <v>0.97448685361675658</v>
      </c>
      <c r="P669" s="6">
        <f t="shared" si="99"/>
        <v>0.95996050355840223</v>
      </c>
      <c r="Q669" s="6">
        <f t="shared" si="99"/>
        <v>0.95502690846309823</v>
      </c>
      <c r="R669" s="6">
        <f t="shared" si="99"/>
        <v>0.79293773664554534</v>
      </c>
      <c r="S669" s="6">
        <f t="shared" si="99"/>
        <v>0.95988253720728478</v>
      </c>
    </row>
    <row r="670" spans="1:19">
      <c r="A670">
        <v>662</v>
      </c>
      <c r="B670">
        <f t="shared" si="97"/>
        <v>2.6099999999999475</v>
      </c>
      <c r="C670">
        <f t="shared" si="95"/>
        <v>188.87999999999957</v>
      </c>
      <c r="D670" s="10">
        <f>EXP(SUMPRODUCT(LN($F670:$S670),AlturaTRI!$C$24:$P$24)+SUMPRODUCT(LN(1-$F670:$S670),1-AlturaTRI!$C$24:$P$24))</f>
        <v>8.3200165786033816E-5</v>
      </c>
      <c r="E670">
        <f t="shared" si="96"/>
        <v>1.6226482328291121E-5</v>
      </c>
      <c r="F670" s="6">
        <f t="shared" si="99"/>
        <v>0.88378177498519739</v>
      </c>
      <c r="G670" s="6">
        <f t="shared" si="99"/>
        <v>0.88195074796251771</v>
      </c>
      <c r="H670" s="6">
        <f t="shared" si="99"/>
        <v>0.88711888703537234</v>
      </c>
      <c r="I670" s="6">
        <f t="shared" si="99"/>
        <v>0.71982818743650645</v>
      </c>
      <c r="J670" s="6">
        <f t="shared" si="99"/>
        <v>0.81670651835810892</v>
      </c>
      <c r="K670" s="6">
        <f t="shared" si="99"/>
        <v>0.78739642432309997</v>
      </c>
      <c r="L670" s="6">
        <f t="shared" si="99"/>
        <v>0.993475490508824</v>
      </c>
      <c r="M670" s="6">
        <f t="shared" si="99"/>
        <v>0.97141077168161394</v>
      </c>
      <c r="N670" s="6">
        <f t="shared" si="99"/>
        <v>0.9997556451743691</v>
      </c>
      <c r="O670" s="6">
        <f t="shared" si="99"/>
        <v>0.97505186303535851</v>
      </c>
      <c r="P670" s="6">
        <f t="shared" si="99"/>
        <v>0.96073102130593602</v>
      </c>
      <c r="Q670" s="6">
        <f t="shared" si="99"/>
        <v>0.95612519756199277</v>
      </c>
      <c r="R670" s="6">
        <f t="shared" si="99"/>
        <v>0.79546801500017572</v>
      </c>
      <c r="S670" s="6">
        <f t="shared" si="99"/>
        <v>0.96079788244307873</v>
      </c>
    </row>
    <row r="671" spans="1:19">
      <c r="A671">
        <v>663</v>
      </c>
      <c r="B671">
        <f t="shared" si="97"/>
        <v>2.6199999999999473</v>
      </c>
      <c r="C671">
        <f t="shared" si="95"/>
        <v>188.95999999999958</v>
      </c>
      <c r="D671" s="10">
        <f>EXP(SUMPRODUCT(LN($F671:$S671),AlturaTRI!$C$24:$P$24)+SUMPRODUCT(LN(1-$F671:$S671),1-AlturaTRI!$C$24:$P$24))</f>
        <v>7.9679986530239777E-5</v>
      </c>
      <c r="E671">
        <f t="shared" si="96"/>
        <v>1.5807659786557284E-5</v>
      </c>
      <c r="F671" s="6">
        <f t="shared" si="99"/>
        <v>0.88574258327351219</v>
      </c>
      <c r="G671" s="6">
        <f t="shared" si="99"/>
        <v>0.88399089998407743</v>
      </c>
      <c r="H671" s="6">
        <f t="shared" si="99"/>
        <v>0.88888242507113691</v>
      </c>
      <c r="I671" s="6">
        <f t="shared" si="99"/>
        <v>0.72271103653977553</v>
      </c>
      <c r="J671" s="6">
        <f t="shared" si="99"/>
        <v>0.81911070198063485</v>
      </c>
      <c r="K671" s="6">
        <f t="shared" si="99"/>
        <v>0.7902055234052483</v>
      </c>
      <c r="L671" s="6">
        <f t="shared" si="99"/>
        <v>0.99362094751280061</v>
      </c>
      <c r="M671" s="6">
        <f t="shared" si="99"/>
        <v>0.97192112179988233</v>
      </c>
      <c r="N671" s="6">
        <f t="shared" si="99"/>
        <v>0.99976135760627616</v>
      </c>
      <c r="O671" s="6">
        <f t="shared" si="99"/>
        <v>0.97560467310050547</v>
      </c>
      <c r="P671" s="6">
        <f t="shared" si="99"/>
        <v>0.96148730613167588</v>
      </c>
      <c r="Q671" s="6">
        <f t="shared" si="99"/>
        <v>0.9571978673845376</v>
      </c>
      <c r="R671" s="6">
        <f t="shared" si="99"/>
        <v>0.79797525135903336</v>
      </c>
      <c r="S671" s="6">
        <f t="shared" si="99"/>
        <v>0.96169317606547366</v>
      </c>
    </row>
    <row r="672" spans="1:19">
      <c r="A672">
        <v>664</v>
      </c>
      <c r="B672">
        <f t="shared" si="97"/>
        <v>2.629999999999947</v>
      </c>
      <c r="C672">
        <f t="shared" si="95"/>
        <v>189.03999999999957</v>
      </c>
      <c r="D672" s="10">
        <f>EXP(SUMPRODUCT(LN($F672:$S672),AlturaTRI!$C$24:$P$24)+SUMPRODUCT(LN(1-$F672:$S672),1-AlturaTRI!$C$24:$P$24))</f>
        <v>7.6281029838325153E-5</v>
      </c>
      <c r="E672">
        <f t="shared" si="96"/>
        <v>1.5398107606507337E-5</v>
      </c>
      <c r="F672" s="6">
        <f t="shared" si="99"/>
        <v>0.8876745138809975</v>
      </c>
      <c r="G672" s="6">
        <f t="shared" si="99"/>
        <v>0.88600035110940933</v>
      </c>
      <c r="H672" s="6">
        <f t="shared" si="99"/>
        <v>0.89062180842193839</v>
      </c>
      <c r="I672" s="6">
        <f t="shared" si="99"/>
        <v>0.72557553106642603</v>
      </c>
      <c r="J672" s="6">
        <f t="shared" si="99"/>
        <v>0.82149024355383327</v>
      </c>
      <c r="K672" s="6">
        <f t="shared" si="99"/>
        <v>0.79298726442653278</v>
      </c>
      <c r="L672" s="6">
        <f t="shared" si="99"/>
        <v>0.99376318206511949</v>
      </c>
      <c r="M672" s="6">
        <f t="shared" si="99"/>
        <v>0.97242262022338377</v>
      </c>
      <c r="N672" s="6">
        <f t="shared" si="99"/>
        <v>0.99976693652630766</v>
      </c>
      <c r="O672" s="6">
        <f t="shared" si="99"/>
        <v>0.97614553347396327</v>
      </c>
      <c r="P672" s="6">
        <f t="shared" si="99"/>
        <v>0.96222959822515775</v>
      </c>
      <c r="Q672" s="6">
        <f t="shared" si="99"/>
        <v>0.95824545738405142</v>
      </c>
      <c r="R672" s="6">
        <f t="shared" si="99"/>
        <v>0.80045946269821144</v>
      </c>
      <c r="S672" s="6">
        <f t="shared" si="99"/>
        <v>0.96256881963935459</v>
      </c>
    </row>
    <row r="673" spans="1:19">
      <c r="A673">
        <v>665</v>
      </c>
      <c r="B673">
        <f t="shared" si="97"/>
        <v>2.6399999999999468</v>
      </c>
      <c r="C673">
        <f t="shared" si="95"/>
        <v>189.11999999999958</v>
      </c>
      <c r="D673" s="10">
        <f>EXP(SUMPRODUCT(LN($F673:$S673),AlturaTRI!$C$24:$P$24)+SUMPRODUCT(LN(1-$F673:$S673),1-AlturaTRI!$C$24:$P$24))</f>
        <v>7.3000903155424944E-5</v>
      </c>
      <c r="E673">
        <f t="shared" si="96"/>
        <v>1.4997666452618844E-5</v>
      </c>
      <c r="F673" s="6">
        <f t="shared" si="99"/>
        <v>0.88957785065715345</v>
      </c>
      <c r="G673" s="6">
        <f t="shared" si="99"/>
        <v>0.88797940629052374</v>
      </c>
      <c r="H673" s="6">
        <f t="shared" si="99"/>
        <v>0.89233726210202013</v>
      </c>
      <c r="I673" s="6">
        <f t="shared" si="99"/>
        <v>0.72842155406073283</v>
      </c>
      <c r="J673" s="6">
        <f t="shared" si="99"/>
        <v>0.82384521472191252</v>
      </c>
      <c r="K673" s="6">
        <f t="shared" si="99"/>
        <v>0.79574165542163455</v>
      </c>
      <c r="L673" s="6">
        <f t="shared" si="99"/>
        <v>0.99390226465800946</v>
      </c>
      <c r="M673" s="6">
        <f t="shared" si="99"/>
        <v>0.97291541131599901</v>
      </c>
      <c r="N673" s="6">
        <f t="shared" si="99"/>
        <v>0.99977238505348553</v>
      </c>
      <c r="O673" s="6">
        <f t="shared" si="99"/>
        <v>0.97667468931184775</v>
      </c>
      <c r="P673" s="6">
        <f t="shared" si="99"/>
        <v>0.96295813459310486</v>
      </c>
      <c r="Q673" s="6">
        <f t="shared" si="99"/>
        <v>0.95926849848065454</v>
      </c>
      <c r="R673" s="6">
        <f t="shared" si="99"/>
        <v>0.80292067115074417</v>
      </c>
      <c r="S673" s="6">
        <f t="shared" si="99"/>
        <v>0.96342520839774803</v>
      </c>
    </row>
    <row r="674" spans="1:19">
      <c r="A674">
        <v>666</v>
      </c>
      <c r="B674">
        <f t="shared" si="97"/>
        <v>2.6499999999999466</v>
      </c>
      <c r="C674">
        <f t="shared" si="95"/>
        <v>189.19999999999956</v>
      </c>
      <c r="D674" s="10">
        <f>EXP(SUMPRODUCT(LN($F674:$S674),AlturaTRI!$C$24:$P$24)+SUMPRODUCT(LN(1-$F674:$S674),1-AlturaTRI!$C$24:$P$24))</f>
        <v>6.983713908992018E-5</v>
      </c>
      <c r="E674">
        <f t="shared" si="96"/>
        <v>1.4606178427644664E-5</v>
      </c>
      <c r="F674" s="6">
        <f t="shared" si="99"/>
        <v>0.89145287953059316</v>
      </c>
      <c r="G674" s="6">
        <f t="shared" si="99"/>
        <v>0.88992837299301997</v>
      </c>
      <c r="H674" s="6">
        <f t="shared" si="99"/>
        <v>0.89402901239761046</v>
      </c>
      <c r="I674" s="6">
        <f t="shared" si="99"/>
        <v>0.73124899384397002</v>
      </c>
      <c r="J674" s="6">
        <f t="shared" si="99"/>
        <v>0.82617569199356167</v>
      </c>
      <c r="K674" s="6">
        <f t="shared" si="99"/>
        <v>0.79846871196752156</v>
      </c>
      <c r="L674" s="6">
        <f t="shared" si="99"/>
        <v>0.9940382642812734</v>
      </c>
      <c r="M674" s="6">
        <f t="shared" si="99"/>
        <v>0.97339963741239599</v>
      </c>
      <c r="N674" s="6">
        <f t="shared" si="99"/>
        <v>0.99977770623403439</v>
      </c>
      <c r="O674" s="6">
        <f t="shared" si="99"/>
        <v>0.97719238131888819</v>
      </c>
      <c r="P674" s="6">
        <f t="shared" si="99"/>
        <v>0.96367314906699297</v>
      </c>
      <c r="Q674" s="6">
        <f t="shared" si="99"/>
        <v>0.96026751305274283</v>
      </c>
      <c r="R674" s="6">
        <f t="shared" si="99"/>
        <v>0.80535890390331388</v>
      </c>
      <c r="S674" s="6">
        <f t="shared" si="99"/>
        <v>0.96426273126113826</v>
      </c>
    </row>
    <row r="675" spans="1:19">
      <c r="A675">
        <v>667</v>
      </c>
      <c r="B675">
        <f t="shared" si="97"/>
        <v>2.6599999999999464</v>
      </c>
      <c r="C675">
        <f t="shared" si="95"/>
        <v>189.27999999999957</v>
      </c>
      <c r="D675" s="10">
        <f>EXP(SUMPRODUCT(LN($F675:$S675),AlturaTRI!$C$24:$P$24)+SUMPRODUCT(LN(1-$F675:$S675),1-AlturaTRI!$C$24:$P$24))</f>
        <v>6.6787206147067254E-5</v>
      </c>
      <c r="E675">
        <f t="shared" si="96"/>
        <v>1.4223487097540036E-5</v>
      </c>
      <c r="F675" s="6">
        <f t="shared" si="99"/>
        <v>0.89329988830238938</v>
      </c>
      <c r="G675" s="6">
        <f t="shared" si="99"/>
        <v>0.89184756095508011</v>
      </c>
      <c r="H675" s="6">
        <f t="shared" si="99"/>
        <v>0.89569728673477256</v>
      </c>
      <c r="I675" s="6">
        <f t="shared" si="99"/>
        <v>0.73405774398707846</v>
      </c>
      <c r="J675" s="6">
        <f t="shared" si="99"/>
        <v>0.82848175661041523</v>
      </c>
      <c r="K675" s="6">
        <f t="shared" si="99"/>
        <v>0.80116845702794293</v>
      </c>
      <c r="L675" s="6">
        <f t="shared" si="99"/>
        <v>0.994171248452556</v>
      </c>
      <c r="M675" s="6">
        <f t="shared" si="99"/>
        <v>0.97387543883474148</v>
      </c>
      <c r="N675" s="6">
        <f t="shared" si="99"/>
        <v>0.99978290304307593</v>
      </c>
      <c r="O675" s="6">
        <f t="shared" si="99"/>
        <v>0.97769884580335353</v>
      </c>
      <c r="P675" s="6">
        <f t="shared" si="99"/>
        <v>0.96437487231224228</v>
      </c>
      <c r="Q675" s="6">
        <f t="shared" si="99"/>
        <v>0.96124301493753517</v>
      </c>
      <c r="R675" s="6">
        <f t="shared" si="99"/>
        <v>0.80777419309216469</v>
      </c>
      <c r="S675" s="6">
        <f t="shared" si="99"/>
        <v>0.96508177086124391</v>
      </c>
    </row>
    <row r="676" spans="1:19">
      <c r="A676">
        <v>668</v>
      </c>
      <c r="B676">
        <f t="shared" si="97"/>
        <v>2.6699999999999462</v>
      </c>
      <c r="C676">
        <f t="shared" si="95"/>
        <v>189.35999999999956</v>
      </c>
      <c r="D676" s="10">
        <f>EXP(SUMPRODUCT(LN($F676:$S676),AlturaTRI!$C$24:$P$24)+SUMPRODUCT(LN(1-$F676:$S676),1-AlturaTRI!$C$24:$P$24))</f>
        <v>6.3848518928938234E-5</v>
      </c>
      <c r="E676">
        <f t="shared" si="96"/>
        <v>1.3849437515018132E-5</v>
      </c>
      <c r="F676" s="6">
        <f t="shared" si="99"/>
        <v>0.89511916644491873</v>
      </c>
      <c r="G676" s="6">
        <f t="shared" si="99"/>
        <v>0.89373728195288893</v>
      </c>
      <c r="H676" s="6">
        <f t="shared" si="99"/>
        <v>0.89734231355063221</v>
      </c>
      <c r="I676" s="6">
        <f t="shared" si="99"/>
        <v>0.73684770328080351</v>
      </c>
      <c r="J676" s="6">
        <f t="shared" si="99"/>
        <v>0.83076349441572417</v>
      </c>
      <c r="K676" s="6">
        <f t="shared" si="99"/>
        <v>0.80384092079624647</v>
      </c>
      <c r="L676" s="6">
        <f t="shared" si="99"/>
        <v>0.99430128324707945</v>
      </c>
      <c r="M676" s="6">
        <f t="shared" si="99"/>
        <v>0.97434295390975223</v>
      </c>
      <c r="N676" s="6">
        <f t="shared" si="99"/>
        <v>0.99978797838628708</v>
      </c>
      <c r="O676" s="6">
        <f t="shared" si="99"/>
        <v>0.97819431473255103</v>
      </c>
      <c r="P676" s="6">
        <f t="shared" si="99"/>
        <v>0.96506353183895466</v>
      </c>
      <c r="Q676" s="6">
        <f t="shared" si="99"/>
        <v>0.96219550944018051</v>
      </c>
      <c r="R676" s="6">
        <f t="shared" si="99"/>
        <v>0.81016657569832928</v>
      </c>
      <c r="S676" s="6">
        <f t="shared" si="99"/>
        <v>0.96588270356899963</v>
      </c>
    </row>
    <row r="677" spans="1:19">
      <c r="A677">
        <v>669</v>
      </c>
      <c r="B677">
        <f t="shared" si="97"/>
        <v>2.679999999999946</v>
      </c>
      <c r="C677">
        <f t="shared" si="95"/>
        <v>189.43999999999957</v>
      </c>
      <c r="D677" s="10">
        <f>EXP(SUMPRODUCT(LN($F677:$S677),AlturaTRI!$C$24:$P$24)+SUMPRODUCT(LN(1-$F677:$S677),1-AlturaTRI!$C$24:$P$24))</f>
        <v>6.1018447801213066E-5</v>
      </c>
      <c r="E677">
        <f t="shared" si="96"/>
        <v>1.3483876241756208E-5</v>
      </c>
      <c r="F677" s="6">
        <f t="shared" si="99"/>
        <v>0.89691100490620479</v>
      </c>
      <c r="G677" s="6">
        <f t="shared" si="99"/>
        <v>0.89559784957249222</v>
      </c>
      <c r="H677" s="6">
        <f t="shared" si="99"/>
        <v>0.89896432216797562</v>
      </c>
      <c r="I677" s="6">
        <f t="shared" si="99"/>
        <v>0.73961877570337475</v>
      </c>
      <c r="J677" s="6">
        <f t="shared" si="99"/>
        <v>0.83302099572334509</v>
      </c>
      <c r="K677" s="6">
        <f t="shared" si="99"/>
        <v>0.80648614053672396</v>
      </c>
      <c r="L677" s="6">
        <f t="shared" si="99"/>
        <v>0.9944284333268546</v>
      </c>
      <c r="M677" s="6">
        <f t="shared" si="99"/>
        <v>0.97480231898605463</v>
      </c>
      <c r="N677" s="6">
        <f t="shared" si="99"/>
        <v>0.99979293510151679</v>
      </c>
      <c r="O677" s="6">
        <f t="shared" si="99"/>
        <v>0.97867901578882477</v>
      </c>
      <c r="P677" s="6">
        <f t="shared" si="99"/>
        <v>0.96573935201412164</v>
      </c>
      <c r="Q677" s="6">
        <f t="shared" si="99"/>
        <v>0.96312549335093312</v>
      </c>
      <c r="R677" s="6">
        <f t="shared" si="99"/>
        <v>0.81253609344227362</v>
      </c>
      <c r="S677" s="6">
        <f t="shared" si="99"/>
        <v>0.96666589952648618</v>
      </c>
    </row>
    <row r="678" spans="1:19">
      <c r="A678">
        <v>670</v>
      </c>
      <c r="B678">
        <f t="shared" si="97"/>
        <v>2.6899999999999458</v>
      </c>
      <c r="C678">
        <f t="shared" si="95"/>
        <v>189.51999999999956</v>
      </c>
      <c r="D678" s="10">
        <f>EXP(SUMPRODUCT(LN($F678:$S678),AlturaTRI!$C$24:$P$24)+SUMPRODUCT(LN(1-$F678:$S678),1-AlturaTRI!$C$24:$P$24))</f>
        <v>5.8294328029679789E-5</v>
      </c>
      <c r="E678">
        <f t="shared" si="96"/>
        <v>1.3126651369274293E-5</v>
      </c>
      <c r="F678" s="6">
        <f t="shared" si="99"/>
        <v>0.89867569591975449</v>
      </c>
      <c r="G678" s="6">
        <f t="shared" si="99"/>
        <v>0.89742957898809095</v>
      </c>
      <c r="H678" s="6">
        <f t="shared" si="99"/>
        <v>0.90056354267321126</v>
      </c>
      <c r="I678" s="6">
        <f t="shared" si="99"/>
        <v>0.74237087038579397</v>
      </c>
      <c r="J678" s="6">
        <f t="shared" si="99"/>
        <v>0.83525435518715274</v>
      </c>
      <c r="K678" s="6">
        <f t="shared" si="99"/>
        <v>0.80910416042467981</v>
      </c>
      <c r="L678" s="6">
        <f t="shared" si="99"/>
        <v>0.99455276196937148</v>
      </c>
      <c r="M678" s="6">
        <f t="shared" si="99"/>
        <v>0.97525366845183181</v>
      </c>
      <c r="N678" s="6">
        <f t="shared" si="99"/>
        <v>0.99979777596036801</v>
      </c>
      <c r="O678" s="6">
        <f t="shared" si="99"/>
        <v>0.97915317242597188</v>
      </c>
      <c r="P678" s="6">
        <f t="shared" si="99"/>
        <v>0.96640255407522546</v>
      </c>
      <c r="Q678" s="6">
        <f t="shared" si="99"/>
        <v>0.96403345496991599</v>
      </c>
      <c r="R678" s="6">
        <f t="shared" si="99"/>
        <v>0.8148827926780644</v>
      </c>
      <c r="S678" s="6">
        <f t="shared" si="99"/>
        <v>0.96743172268256616</v>
      </c>
    </row>
    <row r="679" spans="1:19">
      <c r="A679">
        <v>671</v>
      </c>
      <c r="B679">
        <f t="shared" si="97"/>
        <v>2.6999999999999456</v>
      </c>
      <c r="C679">
        <f t="shared" si="95"/>
        <v>189.59999999999957</v>
      </c>
      <c r="D679" s="10">
        <f>EXP(SUMPRODUCT(LN($F679:$S679),AlturaTRI!$C$24:$P$24)+SUMPRODUCT(LN(1-$F679:$S679),1-AlturaTRI!$C$24:$P$24))</f>
        <v>5.5673468391471775E-5</v>
      </c>
      <c r="E679">
        <f t="shared" si="96"/>
        <v>1.2777612538509152E-5</v>
      </c>
      <c r="F679" s="6">
        <f t="shared" ref="F679:S688" si="100">1/(1+EXP(-1.7*F$2*($B679-F$3)))</f>
        <v>0.90041353281987169</v>
      </c>
      <c r="G679" s="6">
        <f t="shared" si="100"/>
        <v>0.89923278674676133</v>
      </c>
      <c r="H679" s="6">
        <f t="shared" si="100"/>
        <v>0.90214020579768051</v>
      </c>
      <c r="I679" s="6">
        <f t="shared" si="100"/>
        <v>0.74510390157481121</v>
      </c>
      <c r="J679" s="6">
        <f t="shared" si="100"/>
        <v>0.83746367167097735</v>
      </c>
      <c r="K679" s="6">
        <f t="shared" si="100"/>
        <v>0.81169503138542054</v>
      </c>
      <c r="L679" s="6">
        <f t="shared" si="100"/>
        <v>0.99467433109577741</v>
      </c>
      <c r="M679" s="6">
        <f t="shared" si="100"/>
        <v>0.97569713475273656</v>
      </c>
      <c r="N679" s="6">
        <f t="shared" si="100"/>
        <v>0.99980250366974033</v>
      </c>
      <c r="O679" s="6">
        <f t="shared" si="100"/>
        <v>0.97961700392601059</v>
      </c>
      <c r="P679" s="6">
        <f t="shared" si="100"/>
        <v>0.96705335614516141</v>
      </c>
      <c r="Q679" s="6">
        <f t="shared" si="100"/>
        <v>0.96491987413901281</v>
      </c>
      <c r="R679" s="6">
        <f t="shared" si="100"/>
        <v>0.81720672428715613</v>
      </c>
      <c r="S679" s="6">
        <f t="shared" si="100"/>
        <v>0.9681805308319934</v>
      </c>
    </row>
    <row r="680" spans="1:19">
      <c r="A680">
        <v>672</v>
      </c>
      <c r="B680">
        <f t="shared" si="97"/>
        <v>2.7099999999999453</v>
      </c>
      <c r="C680">
        <f t="shared" si="95"/>
        <v>189.67999999999955</v>
      </c>
      <c r="D680" s="10">
        <f>EXP(SUMPRODUCT(LN($F680:$S680),AlturaTRI!$C$24:$P$24)+SUMPRODUCT(LN(1-$F680:$S680),1-AlturaTRI!$C$24:$P$24))</f>
        <v>5.3153159268006313E-5</v>
      </c>
      <c r="E680">
        <f t="shared" si="96"/>
        <v>1.243661095810629E-5</v>
      </c>
      <c r="F680" s="6">
        <f t="shared" si="100"/>
        <v>0.90212480986243004</v>
      </c>
      <c r="G680" s="6">
        <f t="shared" si="100"/>
        <v>0.90100779055958635</v>
      </c>
      <c r="H680" s="6">
        <f t="shared" si="100"/>
        <v>0.9036945428023021</v>
      </c>
      <c r="I680" s="6">
        <f t="shared" si="100"/>
        <v>0.74781778859365233</v>
      </c>
      <c r="J680" s="6">
        <f t="shared" si="100"/>
        <v>0.8396490481191643</v>
      </c>
      <c r="K680" s="6">
        <f t="shared" si="100"/>
        <v>0.81425881093235464</v>
      </c>
      <c r="L680" s="6">
        <f t="shared" si="100"/>
        <v>0.99479320129854687</v>
      </c>
      <c r="M680" s="6">
        <f t="shared" si="100"/>
        <v>0.97613284841004666</v>
      </c>
      <c r="N680" s="6">
        <f t="shared" si="100"/>
        <v>0.99980712087333889</v>
      </c>
      <c r="O680" s="6">
        <f t="shared" si="100"/>
        <v>0.98007072545622642</v>
      </c>
      <c r="P680" s="6">
        <f t="shared" si="100"/>
        <v>0.96769197324841205</v>
      </c>
      <c r="Q680" s="6">
        <f t="shared" si="100"/>
        <v>0.96578522228044295</v>
      </c>
      <c r="R680" s="6">
        <f t="shared" si="100"/>
        <v>0.81950794357190082</v>
      </c>
      <c r="S680" s="6">
        <f t="shared" si="100"/>
        <v>0.96891267565776695</v>
      </c>
    </row>
    <row r="681" spans="1:19">
      <c r="A681">
        <v>673</v>
      </c>
      <c r="B681">
        <f t="shared" si="97"/>
        <v>2.7199999999999451</v>
      </c>
      <c r="C681">
        <f t="shared" si="95"/>
        <v>189.75999999999956</v>
      </c>
      <c r="D681" s="10">
        <f>EXP(SUMPRODUCT(LN($F681:$S681),AlturaTRI!$C$24:$P$24)+SUMPRODUCT(LN(1-$F681:$S681),1-AlturaTRI!$C$24:$P$24))</f>
        <v>5.0730680228336282E-5</v>
      </c>
      <c r="E681">
        <f t="shared" si="96"/>
        <v>1.2103499421453129E-5</v>
      </c>
      <c r="F681" s="6">
        <f t="shared" si="100"/>
        <v>0.90380982205107474</v>
      </c>
      <c r="G681" s="6">
        <f t="shared" si="100"/>
        <v>0.90275490909916301</v>
      </c>
      <c r="H681" s="6">
        <f t="shared" si="100"/>
        <v>0.90522678536552947</v>
      </c>
      <c r="I681" s="6">
        <f t="shared" si="100"/>
        <v>0.7505124558005779</v>
      </c>
      <c r="J681" s="6">
        <f t="shared" si="100"/>
        <v>0.84181059142785186</v>
      </c>
      <c r="K681" s="6">
        <f t="shared" si="100"/>
        <v>0.81679556300438394</v>
      </c>
      <c r="L681" s="6">
        <f t="shared" si="100"/>
        <v>0.99490943186864955</v>
      </c>
      <c r="M681" s="6">
        <f t="shared" si="100"/>
        <v>0.97656093803904187</v>
      </c>
      <c r="N681" s="6">
        <f t="shared" si="100"/>
        <v>0.99981163015314733</v>
      </c>
      <c r="O681" s="6">
        <f t="shared" si="100"/>
        <v>0.98051454812643635</v>
      </c>
      <c r="P681" s="6">
        <f t="shared" si="100"/>
        <v>0.96831861732840219</v>
      </c>
      <c r="Q681" s="6">
        <f t="shared" si="100"/>
        <v>0.96662996244159294</v>
      </c>
      <c r="R681" s="6">
        <f t="shared" si="100"/>
        <v>0.8217865101488705</v>
      </c>
      <c r="S681" s="6">
        <f t="shared" si="100"/>
        <v>0.96962850277651302</v>
      </c>
    </row>
    <row r="682" spans="1:19">
      <c r="A682">
        <v>674</v>
      </c>
      <c r="B682">
        <f t="shared" si="97"/>
        <v>2.7299999999999449</v>
      </c>
      <c r="C682">
        <f t="shared" si="95"/>
        <v>189.83999999999955</v>
      </c>
      <c r="D682" s="10">
        <f>EXP(SUMPRODUCT(LN($F682:$S682),AlturaTRI!$C$24:$P$24)+SUMPRODUCT(LN(1-$F682:$S682),1-AlturaTRI!$C$24:$P$24))</f>
        <v>4.8403307113163883E-5</v>
      </c>
      <c r="E682">
        <f t="shared" si="96"/>
        <v>1.1778132322476791E-5</v>
      </c>
      <c r="F682" s="6">
        <f t="shared" si="100"/>
        <v>0.90546886496882073</v>
      </c>
      <c r="G682" s="6">
        <f t="shared" si="100"/>
        <v>0.90447446180345992</v>
      </c>
      <c r="H682" s="6">
        <f t="shared" si="100"/>
        <v>0.90673716547459848</v>
      </c>
      <c r="I682" s="6">
        <f t="shared" si="100"/>
        <v>0.75318783254534583</v>
      </c>
      <c r="J682" s="6">
        <f t="shared" si="100"/>
        <v>0.84394841231705442</v>
      </c>
      <c r="K682" s="6">
        <f t="shared" si="100"/>
        <v>0.81930535780277258</v>
      </c>
      <c r="L682" s="6">
        <f t="shared" si="100"/>
        <v>0.99502308082222213</v>
      </c>
      <c r="M682" s="6">
        <f t="shared" si="100"/>
        <v>0.97698153036758417</v>
      </c>
      <c r="N682" s="6">
        <f t="shared" si="100"/>
        <v>0.99981603403086639</v>
      </c>
      <c r="O682" s="6">
        <f t="shared" si="100"/>
        <v>0.98094867904640537</v>
      </c>
      <c r="P682" s="6">
        <f t="shared" si="100"/>
        <v>0.96893349726597089</v>
      </c>
      <c r="Q682" s="6">
        <f t="shared" si="100"/>
        <v>0.96745454934569108</v>
      </c>
      <c r="R682" s="6">
        <f t="shared" si="100"/>
        <v>0.82404248784208789</v>
      </c>
      <c r="S682" s="6">
        <f t="shared" si="100"/>
        <v>0.97032835178668764</v>
      </c>
    </row>
    <row r="683" spans="1:19">
      <c r="A683">
        <v>675</v>
      </c>
      <c r="B683">
        <f t="shared" si="97"/>
        <v>2.7399999999999447</v>
      </c>
      <c r="C683">
        <f t="shared" si="95"/>
        <v>189.91999999999956</v>
      </c>
      <c r="D683" s="10">
        <f>EXP(SUMPRODUCT(LN($F683:$S683),AlturaTRI!$C$24:$P$24)+SUMPRODUCT(LN(1-$F683:$S683),1-AlturaTRI!$C$24:$P$24))</f>
        <v>4.6168318631146325E-5</v>
      </c>
      <c r="E683">
        <f t="shared" si="96"/>
        <v>1.1460365670230063E-5</v>
      </c>
      <c r="F683" s="6">
        <f t="shared" si="100"/>
        <v>0.9071022346150075</v>
      </c>
      <c r="G683" s="6">
        <f t="shared" si="100"/>
        <v>0.90616676868597301</v>
      </c>
      <c r="H683" s="6">
        <f t="shared" si="100"/>
        <v>0.90822591532004238</v>
      </c>
      <c r="I683" s="6">
        <f t="shared" si="100"/>
        <v>0.75584385312365032</v>
      </c>
      <c r="J683" s="6">
        <f t="shared" si="100"/>
        <v>0.84606262520364017</v>
      </c>
      <c r="K683" s="6">
        <f t="shared" si="100"/>
        <v>0.82178827162766155</v>
      </c>
      <c r="L683" s="6">
        <f t="shared" si="100"/>
        <v>0.99513420492675442</v>
      </c>
      <c r="M683" s="6">
        <f t="shared" si="100"/>
        <v>0.9773947502548791</v>
      </c>
      <c r="N683" s="6">
        <f t="shared" si="100"/>
        <v>0.99982033496931866</v>
      </c>
      <c r="O683" s="6">
        <f t="shared" si="100"/>
        <v>0.98137332138336097</v>
      </c>
      <c r="P683" s="6">
        <f t="shared" si="100"/>
        <v>0.96953681889889631</v>
      </c>
      <c r="Q683" s="6">
        <f t="shared" si="100"/>
        <v>0.96825942944793064</v>
      </c>
      <c r="R683" s="6">
        <f t="shared" si="100"/>
        <v>0.82627594457625464</v>
      </c>
      <c r="S683" s="6">
        <f t="shared" si="100"/>
        <v>0.97101255631939709</v>
      </c>
    </row>
    <row r="684" spans="1:19">
      <c r="A684">
        <v>676</v>
      </c>
      <c r="B684">
        <f t="shared" si="97"/>
        <v>2.7499999999999445</v>
      </c>
      <c r="C684">
        <f t="shared" si="95"/>
        <v>189.99999999999955</v>
      </c>
      <c r="D684" s="10">
        <f>EXP(SUMPRODUCT(LN($F684:$S684),AlturaTRI!$C$24:$P$24)+SUMPRODUCT(LN(1-$F684:$S684),1-AlturaTRI!$C$24:$P$24))</f>
        <v>4.40230024803014E-5</v>
      </c>
      <c r="E684">
        <f t="shared" si="96"/>
        <v>1.1150057102289365E-5</v>
      </c>
      <c r="F684" s="6">
        <f t="shared" si="100"/>
        <v>0.90871022724756467</v>
      </c>
      <c r="G684" s="6">
        <f t="shared" si="100"/>
        <v>0.90783215015213392</v>
      </c>
      <c r="H684" s="6">
        <f t="shared" si="100"/>
        <v>0.90969326719344157</v>
      </c>
      <c r="I684" s="6">
        <f t="shared" si="100"/>
        <v>0.75848045672961573</v>
      </c>
      <c r="J684" s="6">
        <f t="shared" si="100"/>
        <v>0.84815334807528286</v>
      </c>
      <c r="K684" s="6">
        <f t="shared" si="100"/>
        <v>0.8242443867144037</v>
      </c>
      <c r="L684" s="6">
        <f t="shared" si="100"/>
        <v>0.99524285972678683</v>
      </c>
      <c r="M684" s="6">
        <f t="shared" si="100"/>
        <v>0.97780072071040103</v>
      </c>
      <c r="N684" s="6">
        <f t="shared" si="100"/>
        <v>0.9998245353738231</v>
      </c>
      <c r="O684" s="6">
        <f t="shared" si="100"/>
        <v>0.98178867441954687</v>
      </c>
      <c r="P684" s="6">
        <f t="shared" si="100"/>
        <v>0.9701287850424074</v>
      </c>
      <c r="Q684" s="6">
        <f t="shared" si="100"/>
        <v>0.96904504099666422</v>
      </c>
      <c r="R684" s="6">
        <f t="shared" si="100"/>
        <v>0.8284869522700633</v>
      </c>
      <c r="S684" s="6">
        <f t="shared" si="100"/>
        <v>0.9716814440916457</v>
      </c>
    </row>
    <row r="685" spans="1:19">
      <c r="A685">
        <v>677</v>
      </c>
      <c r="B685">
        <f t="shared" si="97"/>
        <v>2.7599999999999443</v>
      </c>
      <c r="C685">
        <f t="shared" si="95"/>
        <v>190.07999999999956</v>
      </c>
      <c r="D685" s="10">
        <f>EXP(SUMPRODUCT(LN($F685:$S685),AlturaTRI!$C$24:$P$24)+SUMPRODUCT(LN(1-$F685:$S685),1-AlturaTRI!$C$24:$P$24))</f>
        <v>4.1964661008343005E-5</v>
      </c>
      <c r="E685">
        <f t="shared" si="96"/>
        <v>1.0847065896988756E-5</v>
      </c>
      <c r="F685" s="6">
        <f t="shared" si="100"/>
        <v>0.91029313923053889</v>
      </c>
      <c r="G685" s="6">
        <f t="shared" si="100"/>
        <v>0.90947092682191499</v>
      </c>
      <c r="H685" s="6">
        <f t="shared" si="100"/>
        <v>0.91113945338837987</v>
      </c>
      <c r="I685" s="6">
        <f t="shared" si="100"/>
        <v>0.7610975874064172</v>
      </c>
      <c r="J685" s="6">
        <f t="shared" si="100"/>
        <v>0.85022070236546832</v>
      </c>
      <c r="K685" s="6">
        <f t="shared" si="100"/>
        <v>0.82667379106987993</v>
      </c>
      <c r="L685" s="6">
        <f t="shared" si="100"/>
        <v>0.99534909956913831</v>
      </c>
      <c r="M685" s="6">
        <f t="shared" si="100"/>
        <v>0.97819956291296573</v>
      </c>
      <c r="N685" s="6">
        <f t="shared" si="100"/>
        <v>0.99982863759353302</v>
      </c>
      <c r="O685" s="6">
        <f t="shared" si="100"/>
        <v>0.98219493360976828</v>
      </c>
      <c r="P685" s="6">
        <f t="shared" si="100"/>
        <v>0.97070959551063085</v>
      </c>
      <c r="Q685" s="6">
        <f t="shared" si="100"/>
        <v>0.96981181409929862</v>
      </c>
      <c r="R685" s="6">
        <f t="shared" si="100"/>
        <v>0.83067558672968</v>
      </c>
      <c r="S685" s="6">
        <f t="shared" si="100"/>
        <v>0.97233533696182406</v>
      </c>
    </row>
    <row r="686" spans="1:19">
      <c r="A686">
        <v>678</v>
      </c>
      <c r="B686">
        <f t="shared" si="97"/>
        <v>2.7699999999999441</v>
      </c>
      <c r="C686">
        <f t="shared" si="95"/>
        <v>190.15999999999954</v>
      </c>
      <c r="D686" s="10">
        <f>EXP(SUMPRODUCT(LN($F686:$S686),AlturaTRI!$C$24:$P$24)+SUMPRODUCT(LN(1-$F686:$S686),1-AlturaTRI!$C$24:$P$24))</f>
        <v>3.9990616426652515E-5</v>
      </c>
      <c r="E686">
        <f t="shared" si="96"/>
        <v>1.0551252984514134E-5</v>
      </c>
      <c r="F686" s="6">
        <f t="shared" si="100"/>
        <v>0.91185126688682461</v>
      </c>
      <c r="G686" s="6">
        <f t="shared" si="100"/>
        <v>0.91108341935856352</v>
      </c>
      <c r="H686" s="6">
        <f t="shared" si="100"/>
        <v>0.91256470610457496</v>
      </c>
      <c r="I686" s="6">
        <f t="shared" si="100"/>
        <v>0.76369519399510666</v>
      </c>
      <c r="J686" s="6">
        <f t="shared" si="100"/>
        <v>0.85226481282962829</v>
      </c>
      <c r="K686" s="6">
        <f t="shared" si="100"/>
        <v>0.82907657830895676</v>
      </c>
      <c r="L686" s="6">
        <f t="shared" si="100"/>
        <v>0.99545297762765728</v>
      </c>
      <c r="M686" s="6">
        <f t="shared" si="100"/>
        <v>0.97859139622992863</v>
      </c>
      <c r="N686" s="6">
        <f t="shared" si="100"/>
        <v>0.99983264392274884</v>
      </c>
      <c r="O686" s="6">
        <f t="shared" si="100"/>
        <v>0.98259229063887399</v>
      </c>
      <c r="P686" s="6">
        <f t="shared" si="100"/>
        <v>0.97127944713890513</v>
      </c>
      <c r="Q686" s="6">
        <f t="shared" si="100"/>
        <v>0.97056017079254875</v>
      </c>
      <c r="R686" s="6">
        <f t="shared" si="100"/>
        <v>0.83284192754247599</v>
      </c>
      <c r="S686" s="6">
        <f t="shared" si="100"/>
        <v>0.97297455098726238</v>
      </c>
    </row>
    <row r="687" spans="1:19">
      <c r="A687">
        <v>679</v>
      </c>
      <c r="B687">
        <f t="shared" si="97"/>
        <v>2.7799999999999438</v>
      </c>
      <c r="C687">
        <f t="shared" si="95"/>
        <v>190.23999999999955</v>
      </c>
      <c r="D687" s="10">
        <f>EXP(SUMPRODUCT(LN($F687:$S687),AlturaTRI!$C$24:$P$24)+SUMPRODUCT(LN(1-$F687:$S687),1-AlturaTRI!$C$24:$P$24))</f>
        <v>3.8098215593290291E-5</v>
      </c>
      <c r="E687">
        <f t="shared" si="96"/>
        <v>1.0262480956881907E-5</v>
      </c>
      <c r="F687" s="6">
        <f t="shared" si="100"/>
        <v>0.9133849063560413</v>
      </c>
      <c r="G687" s="6">
        <f t="shared" si="100"/>
        <v>0.91266994830340042</v>
      </c>
      <c r="H687" s="6">
        <f t="shared" si="100"/>
        <v>0.91396925735514423</v>
      </c>
      <c r="I687" s="6">
        <f t="shared" si="100"/>
        <v>0.76627323008171611</v>
      </c>
      <c r="J687" s="6">
        <f t="shared" si="100"/>
        <v>0.85428580742247417</v>
      </c>
      <c r="K687" s="6">
        <f t="shared" si="100"/>
        <v>0.83145284749123893</v>
      </c>
      <c r="L687" s="6">
        <f t="shared" si="100"/>
        <v>0.9955545459275148</v>
      </c>
      <c r="M687" s="6">
        <f t="shared" si="100"/>
        <v>0.9789763382364981</v>
      </c>
      <c r="N687" s="6">
        <f t="shared" si="100"/>
        <v>0.99983655660219461</v>
      </c>
      <c r="O687" s="6">
        <f t="shared" si="100"/>
        <v>0.98298093347913396</v>
      </c>
      <c r="P687" s="6">
        <f t="shared" si="100"/>
        <v>0.97183853380691532</v>
      </c>
      <c r="Q687" s="6">
        <f t="shared" si="100"/>
        <v>0.97129052511670988</v>
      </c>
      <c r="R687" s="6">
        <f t="shared" si="100"/>
        <v>0.83498605797108938</v>
      </c>
      <c r="S687" s="6">
        <f t="shared" si="100"/>
        <v>0.97359939648367977</v>
      </c>
    </row>
    <row r="688" spans="1:19">
      <c r="A688">
        <v>680</v>
      </c>
      <c r="B688">
        <f t="shared" si="97"/>
        <v>2.7899999999999436</v>
      </c>
      <c r="C688">
        <f t="shared" si="95"/>
        <v>190.31999999999954</v>
      </c>
      <c r="D688" s="10">
        <f>EXP(SUMPRODUCT(LN($F688:$S688),AlturaTRI!$C$24:$P$24)+SUMPRODUCT(LN(1-$F688:$S688),1-AlturaTRI!$C$24:$P$24))</f>
        <v>3.6284834381049164E-5</v>
      </c>
      <c r="E688">
        <f t="shared" si="96"/>
        <v>9.9806140768265377E-6</v>
      </c>
      <c r="F688" s="6">
        <f t="shared" si="100"/>
        <v>0.91489435345749215</v>
      </c>
      <c r="G688" s="6">
        <f t="shared" si="100"/>
        <v>0.9142308339166062</v>
      </c>
      <c r="H688" s="6">
        <f t="shared" si="100"/>
        <v>0.91535333887697168</v>
      </c>
      <c r="I688" s="6">
        <f t="shared" si="100"/>
        <v>0.7688316539427188</v>
      </c>
      <c r="J688" s="6">
        <f t="shared" si="100"/>
        <v>0.85628381717659585</v>
      </c>
      <c r="K688" s="6">
        <f t="shared" si="100"/>
        <v>0.83380270295826242</v>
      </c>
      <c r="L688" s="6">
        <f t="shared" si="100"/>
        <v>0.99565385536903594</v>
      </c>
      <c r="M688" s="6">
        <f t="shared" si="100"/>
        <v>0.97935450473514274</v>
      </c>
      <c r="N688" s="6">
        <f t="shared" si="100"/>
        <v>0.99984037782026869</v>
      </c>
      <c r="O688" s="6">
        <f t="shared" si="100"/>
        <v>0.98336104644746702</v>
      </c>
      <c r="P688" s="6">
        <f t="shared" si="100"/>
        <v>0.97238704646258789</v>
      </c>
      <c r="Q688" s="6">
        <f t="shared" si="100"/>
        <v>0.97200328319363261</v>
      </c>
      <c r="R688" s="6">
        <f t="shared" si="100"/>
        <v>0.83710806484789224</v>
      </c>
      <c r="S688" s="6">
        <f t="shared" si="100"/>
        <v>0.97421017808636345</v>
      </c>
    </row>
    <row r="689" spans="1:19">
      <c r="A689">
        <v>681</v>
      </c>
      <c r="B689">
        <f t="shared" si="97"/>
        <v>2.7999999999999434</v>
      </c>
      <c r="C689">
        <f t="shared" si="95"/>
        <v>190.39999999999955</v>
      </c>
      <c r="D689" s="10">
        <f>EXP(SUMPRODUCT(LN($F689:$S689),AlturaTRI!$C$24:$P$24)+SUMPRODUCT(LN(1-$F689:$S689),1-AlturaTRI!$C$24:$P$24))</f>
        <v>3.454788164698575E-5</v>
      </c>
      <c r="E689">
        <f t="shared" si="96"/>
        <v>9.7055182856214882E-6</v>
      </c>
      <c r="F689" s="6">
        <f t="shared" ref="F689:S698" si="101">1/(1+EXP(-1.7*F$2*($B689-F$3)))</f>
        <v>0.91637990355813526</v>
      </c>
      <c r="G689" s="6">
        <f t="shared" si="101"/>
        <v>0.9157663960239173</v>
      </c>
      <c r="H689" s="6">
        <f t="shared" si="101"/>
        <v>0.91671718204413488</v>
      </c>
      <c r="I689" s="6">
        <f t="shared" si="101"/>
        <v>0.77137042848891857</v>
      </c>
      <c r="J689" s="6">
        <f t="shared" si="101"/>
        <v>0.85825897608239099</v>
      </c>
      <c r="K689" s="6">
        <f t="shared" si="101"/>
        <v>0.83612625417127451</v>
      </c>
      <c r="L689" s="6">
        <f t="shared" si="101"/>
        <v>0.99575095575108497</v>
      </c>
      <c r="M689" s="6">
        <f t="shared" si="101"/>
        <v>0.9797260097750794</v>
      </c>
      <c r="N689" s="6">
        <f t="shared" si="101"/>
        <v>0.9998441097142643</v>
      </c>
      <c r="O689" s="6">
        <f t="shared" si="101"/>
        <v>0.98373281026247528</v>
      </c>
      <c r="P689" s="6">
        <f t="shared" si="101"/>
        <v>0.97292517314669702</v>
      </c>
      <c r="Q689" s="6">
        <f t="shared" si="101"/>
        <v>0.97269884330809298</v>
      </c>
      <c r="R689" s="6">
        <f t="shared" si="101"/>
        <v>0.83920803846993641</v>
      </c>
      <c r="S689" s="6">
        <f t="shared" si="101"/>
        <v>0.97480719481293088</v>
      </c>
    </row>
    <row r="690" spans="1:19">
      <c r="A690">
        <v>682</v>
      </c>
      <c r="B690">
        <f t="shared" si="97"/>
        <v>2.8099999999999432</v>
      </c>
      <c r="C690">
        <f t="shared" si="95"/>
        <v>190.47999999999954</v>
      </c>
      <c r="D690" s="10">
        <f>EXP(SUMPRODUCT(LN($F690:$S690),AlturaTRI!$C$24:$P$24)+SUMPRODUCT(LN(1-$F690:$S690),1-AlturaTRI!$C$24:$P$24))</f>
        <v>3.2884802820196917E-5</v>
      </c>
      <c r="E690">
        <f t="shared" si="96"/>
        <v>9.4370612098581096E-6</v>
      </c>
      <c r="F690" s="6">
        <f t="shared" si="101"/>
        <v>0.91784185144549879</v>
      </c>
      <c r="G690" s="6">
        <f t="shared" si="101"/>
        <v>0.91727695386914765</v>
      </c>
      <c r="H690" s="6">
        <f t="shared" si="101"/>
        <v>0.91806101778435134</v>
      </c>
      <c r="I690" s="6">
        <f t="shared" si="101"/>
        <v>0.77388952120784604</v>
      </c>
      <c r="J690" s="6">
        <f t="shared" si="101"/>
        <v>0.86021142096938163</v>
      </c>
      <c r="K690" s="6">
        <f t="shared" si="101"/>
        <v>0.83842361554973244</v>
      </c>
      <c r="L690" s="6">
        <f t="shared" si="101"/>
        <v>0.99584589579400162</v>
      </c>
      <c r="M690" s="6">
        <f t="shared" si="101"/>
        <v>0.98009096567182874</v>
      </c>
      <c r="N690" s="6">
        <f t="shared" si="101"/>
        <v>0.99984775437156004</v>
      </c>
      <c r="O690" s="6">
        <f t="shared" si="101"/>
        <v>0.98409640210125093</v>
      </c>
      <c r="P690" s="6">
        <f t="shared" si="101"/>
        <v>0.97345309901813182</v>
      </c>
      <c r="Q690" s="6">
        <f t="shared" si="101"/>
        <v>0.9733775959922667</v>
      </c>
      <c r="R690" s="6">
        <f t="shared" si="101"/>
        <v>0.84128607249444809</v>
      </c>
      <c r="S690" s="6">
        <f t="shared" si="101"/>
        <v>0.97539074012751659</v>
      </c>
    </row>
    <row r="691" spans="1:19">
      <c r="A691">
        <v>683</v>
      </c>
      <c r="B691">
        <f t="shared" si="97"/>
        <v>2.819999999999943</v>
      </c>
      <c r="C691">
        <f t="shared" si="95"/>
        <v>190.55999999999955</v>
      </c>
      <c r="D691" s="10">
        <f>EXP(SUMPRODUCT(LN($F691:$S691),AlturaTRI!$C$24:$P$24)+SUMPRODUCT(LN(1-$F691:$S691),1-AlturaTRI!$C$24:$P$24))</f>
        <v>3.129308312483432E-5</v>
      </c>
      <c r="E691">
        <f t="shared" si="96"/>
        <v>9.1751121672070845E-6</v>
      </c>
      <c r="F691" s="6">
        <f t="shared" si="101"/>
        <v>0.91928049120546185</v>
      </c>
      <c r="G691" s="6">
        <f t="shared" si="101"/>
        <v>0.91876282597244707</v>
      </c>
      <c r="H691" s="6">
        <f t="shared" si="101"/>
        <v>0.9193850764984004</v>
      </c>
      <c r="I691" s="6">
        <f t="shared" si="101"/>
        <v>0.77638890410473671</v>
      </c>
      <c r="J691" s="6">
        <f t="shared" si="101"/>
        <v>0.86214129138897821</v>
      </c>
      <c r="K691" s="6">
        <f t="shared" si="101"/>
        <v>0.84069490631065502</v>
      </c>
      <c r="L691" s="6">
        <f t="shared" si="101"/>
        <v>0.9959387231621043</v>
      </c>
      <c r="M691" s="6">
        <f t="shared" si="101"/>
        <v>0.98044948302682144</v>
      </c>
      <c r="N691" s="6">
        <f t="shared" si="101"/>
        <v>0.99985131383078629</v>
      </c>
      <c r="O691" s="6">
        <f t="shared" si="101"/>
        <v>0.98445199565591512</v>
      </c>
      <c r="P691" s="6">
        <f t="shared" si="101"/>
        <v>0.97397100637977507</v>
      </c>
      <c r="Q691" s="6">
        <f t="shared" si="101"/>
        <v>0.97403992411302798</v>
      </c>
      <c r="R691" s="6">
        <f t="shared" si="101"/>
        <v>0.84334226383494004</v>
      </c>
      <c r="S691" s="6">
        <f t="shared" si="101"/>
        <v>0.97596110200625241</v>
      </c>
    </row>
    <row r="692" spans="1:19">
      <c r="A692">
        <v>684</v>
      </c>
      <c r="B692">
        <f t="shared" si="97"/>
        <v>2.8299999999999428</v>
      </c>
      <c r="C692">
        <f t="shared" si="95"/>
        <v>190.63999999999953</v>
      </c>
      <c r="D692" s="10">
        <f>EXP(SUMPRODUCT(LN($F692:$S692),AlturaTRI!$C$24:$P$24)+SUMPRODUCT(LN(1-$F692:$S692),1-AlturaTRI!$C$24:$P$24))</f>
        <v>2.9770250455453239E-5</v>
      </c>
      <c r="E692">
        <f t="shared" si="96"/>
        <v>8.9195421711870389E-6</v>
      </c>
      <c r="F692" s="6">
        <f t="shared" si="101"/>
        <v>0.92069611610482827</v>
      </c>
      <c r="G692" s="6">
        <f t="shared" si="101"/>
        <v>0.92022432999420767</v>
      </c>
      <c r="H692" s="6">
        <f t="shared" si="101"/>
        <v>0.92068958798247824</v>
      </c>
      <c r="I692" s="6">
        <f t="shared" si="101"/>
        <v>0.77886855364216245</v>
      </c>
      <c r="J692" s="6">
        <f t="shared" si="101"/>
        <v>0.86404872949873801</v>
      </c>
      <c r="K692" s="6">
        <f t="shared" si="101"/>
        <v>0.8429402503089537</v>
      </c>
      <c r="L692" s="6">
        <f t="shared" si="101"/>
        <v>0.99602948448575845</v>
      </c>
      <c r="M692" s="6">
        <f t="shared" si="101"/>
        <v>0.98080167074704394</v>
      </c>
      <c r="N692" s="6">
        <f t="shared" si="101"/>
        <v>0.99985479008296063</v>
      </c>
      <c r="O692" s="6">
        <f t="shared" si="101"/>
        <v>0.98479976118985824</v>
      </c>
      <c r="P692" s="6">
        <f t="shared" si="101"/>
        <v>0.97447907470494921</v>
      </c>
      <c r="Q692" s="6">
        <f t="shared" si="101"/>
        <v>0.9746862029618093</v>
      </c>
      <c r="R692" s="6">
        <f t="shared" si="101"/>
        <v>0.84537671255800328</v>
      </c>
      <c r="S692" s="6">
        <f t="shared" si="101"/>
        <v>0.97651856300389717</v>
      </c>
    </row>
    <row r="693" spans="1:19">
      <c r="A693">
        <v>685</v>
      </c>
      <c r="B693">
        <f t="shared" si="97"/>
        <v>2.8399999999999426</v>
      </c>
      <c r="C693">
        <f t="shared" si="95"/>
        <v>190.71999999999954</v>
      </c>
      <c r="D693" s="10">
        <f>EXP(SUMPRODUCT(LN($F693:$S693),AlturaTRI!$C$24:$P$24)+SUMPRODUCT(LN(1-$F693:$S693),1-AlturaTRI!$C$24:$P$24))</f>
        <v>2.8313877921827736E-5</v>
      </c>
      <c r="E693">
        <f t="shared" si="96"/>
        <v>8.6702239349650079E-6</v>
      </c>
      <c r="F693" s="6">
        <f t="shared" si="101"/>
        <v>0.92208901847860758</v>
      </c>
      <c r="G693" s="6">
        <f t="shared" si="101"/>
        <v>0.92166178260451914</v>
      </c>
      <c r="H693" s="6">
        <f t="shared" si="101"/>
        <v>0.92197478135343869</v>
      </c>
      <c r="I693" s="6">
        <f t="shared" si="101"/>
        <v>0.78132845067839518</v>
      </c>
      <c r="J693" s="6">
        <f t="shared" si="101"/>
        <v>0.86593387994817339</v>
      </c>
      <c r="K693" s="6">
        <f t="shared" si="101"/>
        <v>0.84515977587885804</v>
      </c>
      <c r="L693" s="6">
        <f t="shared" si="101"/>
        <v>0.99611822538302253</v>
      </c>
      <c r="M693" s="6">
        <f t="shared" si="101"/>
        <v>0.98114763606470801</v>
      </c>
      <c r="N693" s="6">
        <f t="shared" si="101"/>
        <v>0.99985818507259883</v>
      </c>
      <c r="O693" s="6">
        <f t="shared" si="101"/>
        <v>0.98513986559364775</v>
      </c>
      <c r="P693" s="6">
        <f t="shared" si="101"/>
        <v>0.97497748066438084</v>
      </c>
      <c r="Q693" s="6">
        <f t="shared" si="101"/>
        <v>0.97531680034676782</v>
      </c>
      <c r="R693" s="6">
        <f t="shared" si="101"/>
        <v>0.84738952178084537</v>
      </c>
      <c r="S693" s="6">
        <f t="shared" si="101"/>
        <v>0.97706340032149597</v>
      </c>
    </row>
    <row r="694" spans="1:19">
      <c r="A694">
        <v>686</v>
      </c>
      <c r="B694">
        <f t="shared" si="97"/>
        <v>2.8499999999999424</v>
      </c>
      <c r="C694">
        <f t="shared" si="95"/>
        <v>190.79999999999953</v>
      </c>
      <c r="D694" s="10">
        <f>EXP(SUMPRODUCT(LN($F694:$S694),AlturaTRI!$C$24:$P$24)+SUMPRODUCT(LN(1-$F694:$S694),1-AlturaTRI!$C$24:$P$24))</f>
        <v>2.6921586080287388E-5</v>
      </c>
      <c r="E694">
        <f t="shared" si="96"/>
        <v>8.4270318742133356E-6</v>
      </c>
      <c r="F694" s="6">
        <f t="shared" si="101"/>
        <v>0.92345948962192637</v>
      </c>
      <c r="G694" s="6">
        <f t="shared" si="101"/>
        <v>0.92307549935807831</v>
      </c>
      <c r="H694" s="6">
        <f t="shared" si="101"/>
        <v>0.92324088497687373</v>
      </c>
      <c r="I694" s="6">
        <f t="shared" si="101"/>
        <v>0.78376858040457142</v>
      </c>
      <c r="J694" s="6">
        <f t="shared" si="101"/>
        <v>0.86779688976614988</v>
      </c>
      <c r="K694" s="6">
        <f t="shared" si="101"/>
        <v>0.84735361567655554</v>
      </c>
      <c r="L694" s="6">
        <f t="shared" si="101"/>
        <v>0.99620499048087563</v>
      </c>
      <c r="M694" s="6">
        <f t="shared" si="101"/>
        <v>0.98148748455693779</v>
      </c>
      <c r="N694" s="6">
        <f t="shared" si="101"/>
        <v>0.9998615006988002</v>
      </c>
      <c r="O694" s="6">
        <f t="shared" si="101"/>
        <v>0.98547247244057334</v>
      </c>
      <c r="P694" s="6">
        <f t="shared" si="101"/>
        <v>0.97546639815364722</v>
      </c>
      <c r="Q694" s="6">
        <f t="shared" si="101"/>
        <v>0.97593207668701931</v>
      </c>
      <c r="R694" s="6">
        <f t="shared" si="101"/>
        <v>0.8493807975696277</v>
      </c>
      <c r="S694" s="6">
        <f t="shared" si="101"/>
        <v>0.97759588587494028</v>
      </c>
    </row>
    <row r="695" spans="1:19">
      <c r="A695">
        <v>687</v>
      </c>
      <c r="B695">
        <f t="shared" si="97"/>
        <v>2.8599999999999421</v>
      </c>
      <c r="C695">
        <f t="shared" si="95"/>
        <v>190.87999999999954</v>
      </c>
      <c r="D695" s="10">
        <f>EXP(SUMPRODUCT(LN($F695:$S695),AlturaTRI!$C$24:$P$24)+SUMPRODUCT(LN(1-$F695:$S695),1-AlturaTRI!$C$24:$P$24))</f>
        <v>2.5591044868513083E-5</v>
      </c>
      <c r="E695">
        <f t="shared" si="96"/>
        <v>8.1898421090476474E-6</v>
      </c>
      <c r="F695" s="6">
        <f t="shared" si="101"/>
        <v>0.92480781968648107</v>
      </c>
      <c r="G695" s="6">
        <f t="shared" si="101"/>
        <v>0.92446579457445088</v>
      </c>
      <c r="H695" s="6">
        <f t="shared" si="101"/>
        <v>0.92448812639798472</v>
      </c>
      <c r="I695" s="6">
        <f t="shared" si="101"/>
        <v>0.78618893228073605</v>
      </c>
      <c r="J695" s="6">
        <f t="shared" si="101"/>
        <v>0.86963790824992038</v>
      </c>
      <c r="K695" s="6">
        <f t="shared" si="101"/>
        <v>0.84952190652415327</v>
      </c>
      <c r="L695" s="6">
        <f t="shared" si="101"/>
        <v>0.9962898234360319</v>
      </c>
      <c r="M695" s="6">
        <f t="shared" si="101"/>
        <v>0.98182132016545376</v>
      </c>
      <c r="N695" s="6">
        <f t="shared" si="101"/>
        <v>0.99986473881630689</v>
      </c>
      <c r="O695" s="6">
        <f t="shared" si="101"/>
        <v>0.98579774204180626</v>
      </c>
      <c r="P695" s="6">
        <f t="shared" si="101"/>
        <v>0.97594599832105633</v>
      </c>
      <c r="Q695" s="6">
        <f t="shared" si="101"/>
        <v>0.97653238510871121</v>
      </c>
      <c r="R695" s="6">
        <f t="shared" si="101"/>
        <v>0.85135064883866463</v>
      </c>
      <c r="S695" s="6">
        <f t="shared" si="101"/>
        <v>0.97811628636431514</v>
      </c>
    </row>
    <row r="696" spans="1:19">
      <c r="A696">
        <v>688</v>
      </c>
      <c r="B696">
        <f t="shared" si="97"/>
        <v>2.8699999999999419</v>
      </c>
      <c r="C696">
        <f t="shared" si="95"/>
        <v>190.95999999999952</v>
      </c>
      <c r="D696" s="10">
        <f>EXP(SUMPRODUCT(LN($F696:$S696),AlturaTRI!$C$24:$P$24)+SUMPRODUCT(LN(1-$F696:$S696),1-AlturaTRI!$C$24:$P$24))</f>
        <v>2.431997526050137E-5</v>
      </c>
      <c r="E696">
        <f t="shared" si="96"/>
        <v>7.9585324650703237E-6</v>
      </c>
      <c r="F696" s="6">
        <f t="shared" si="101"/>
        <v>0.92613429758144816</v>
      </c>
      <c r="G696" s="6">
        <f t="shared" si="101"/>
        <v>0.92583298122358104</v>
      </c>
      <c r="H696" s="6">
        <f t="shared" si="101"/>
        <v>0.92571673227519835</v>
      </c>
      <c r="I696" s="6">
        <f t="shared" si="101"/>
        <v>0.78858949997083172</v>
      </c>
      <c r="J696" s="6">
        <f t="shared" si="101"/>
        <v>0.87145708685583201</v>
      </c>
      <c r="K696" s="6">
        <f t="shared" si="101"/>
        <v>0.85166478925506173</v>
      </c>
      <c r="L696" s="6">
        <f t="shared" si="101"/>
        <v>0.99637276695535215</v>
      </c>
      <c r="M696" s="6">
        <f t="shared" si="101"/>
        <v>0.98214924521625069</v>
      </c>
      <c r="N696" s="6">
        <f t="shared" si="101"/>
        <v>0.99986790123653846</v>
      </c>
      <c r="O696" s="6">
        <f t="shared" si="101"/>
        <v>0.98611583150114046</v>
      </c>
      <c r="P696" s="6">
        <f t="shared" si="101"/>
        <v>0.97641644959592588</v>
      </c>
      <c r="Q696" s="6">
        <f t="shared" si="101"/>
        <v>0.97711807154271602</v>
      </c>
      <c r="R696" s="6">
        <f t="shared" si="101"/>
        <v>0.85329918725053555</v>
      </c>
      <c r="S696" s="6">
        <f t="shared" si="101"/>
        <v>0.97862486334392462</v>
      </c>
    </row>
    <row r="697" spans="1:19">
      <c r="A697">
        <v>689</v>
      </c>
      <c r="B697">
        <f t="shared" si="97"/>
        <v>2.8799999999999417</v>
      </c>
      <c r="C697">
        <f t="shared" si="95"/>
        <v>191.03999999999954</v>
      </c>
      <c r="D697" s="10">
        <f>EXP(SUMPRODUCT(LN($F697:$S697),AlturaTRI!$C$24:$P$24)+SUMPRODUCT(LN(1-$F697:$S697),1-AlturaTRI!$C$24:$P$24))</f>
        <v>2.3106150658157484E-5</v>
      </c>
      <c r="E697">
        <f t="shared" si="96"/>
        <v>7.7329824735441363E-6</v>
      </c>
      <c r="F697" s="6">
        <f t="shared" si="101"/>
        <v>0.92743921087876147</v>
      </c>
      <c r="G697" s="6">
        <f t="shared" si="101"/>
        <v>0.92717737081644569</v>
      </c>
      <c r="H697" s="6">
        <f t="shared" si="101"/>
        <v>0.92692692831647239</v>
      </c>
      <c r="I697" s="6">
        <f t="shared" si="101"/>
        <v>0.79097028127671132</v>
      </c>
      <c r="J697" s="6">
        <f t="shared" si="101"/>
        <v>0.87325457909174242</v>
      </c>
      <c r="K697" s="6">
        <f t="shared" si="101"/>
        <v>0.85378240856090248</v>
      </c>
      <c r="L697" s="6">
        <f t="shared" si="101"/>
        <v>0.99645386281585446</v>
      </c>
      <c r="M697" s="6">
        <f t="shared" si="101"/>
        <v>0.98247136043925365</v>
      </c>
      <c r="N697" s="6">
        <f t="shared" si="101"/>
        <v>0.99987098972860355</v>
      </c>
      <c r="O697" s="6">
        <f t="shared" si="101"/>
        <v>0.98642689476929735</v>
      </c>
      <c r="P697" s="6">
        <f t="shared" si="101"/>
        <v>0.97687791771722088</v>
      </c>
      <c r="Q697" s="6">
        <f t="shared" si="101"/>
        <v>0.97768947482374147</v>
      </c>
      <c r="R697" s="6">
        <f t="shared" si="101"/>
        <v>0.85522652711715885</v>
      </c>
      <c r="S697" s="6">
        <f t="shared" si="101"/>
        <v>0.97912187329288736</v>
      </c>
    </row>
    <row r="698" spans="1:19">
      <c r="A698">
        <v>690</v>
      </c>
      <c r="B698">
        <f t="shared" si="97"/>
        <v>2.8899999999999415</v>
      </c>
      <c r="C698">
        <f t="shared" si="95"/>
        <v>191.11999999999952</v>
      </c>
      <c r="D698" s="10">
        <f>EXP(SUMPRODUCT(LN($F698:$S698),AlturaTRI!$C$24:$P$24)+SUMPRODUCT(LN(1-$F698:$S698),1-AlturaTRI!$C$24:$P$24))</f>
        <v>2.1947398035644258E-5</v>
      </c>
      <c r="E698">
        <f t="shared" si="96"/>
        <v>7.5130733707202277E-6</v>
      </c>
      <c r="F698" s="6">
        <f t="shared" si="101"/>
        <v>0.92872284572267161</v>
      </c>
      <c r="G698" s="6">
        <f t="shared" si="101"/>
        <v>0.928499273300744</v>
      </c>
      <c r="H698" s="6">
        <f t="shared" si="101"/>
        <v>0.92811893921824651</v>
      </c>
      <c r="I698" s="6">
        <f t="shared" si="101"/>
        <v>0.79333127807123882</v>
      </c>
      <c r="J698" s="6">
        <f t="shared" si="101"/>
        <v>0.87503054041117967</v>
      </c>
      <c r="K698" s="6">
        <f t="shared" si="101"/>
        <v>0.85587491284003248</v>
      </c>
      <c r="L698" s="6">
        <f t="shared" si="101"/>
        <v>0.99653315188433456</v>
      </c>
      <c r="M698" s="6">
        <f t="shared" si="101"/>
        <v>0.98278776498794451</v>
      </c>
      <c r="N698" s="6">
        <f t="shared" si="101"/>
        <v>0.99987400602028598</v>
      </c>
      <c r="O698" s="6">
        <f t="shared" si="101"/>
        <v>0.98673108269776821</v>
      </c>
      <c r="P698" s="6">
        <f t="shared" si="101"/>
        <v>0.97733056576251365</v>
      </c>
      <c r="Q698" s="6">
        <f t="shared" si="101"/>
        <v>0.97824692679066239</v>
      </c>
      <c r="R698" s="6">
        <f t="shared" si="101"/>
        <v>0.85713278530188031</v>
      </c>
      <c r="S698" s="6">
        <f t="shared" si="101"/>
        <v>0.97960756768620405</v>
      </c>
    </row>
    <row r="699" spans="1:19">
      <c r="A699">
        <v>691</v>
      </c>
      <c r="B699">
        <f t="shared" si="97"/>
        <v>2.8999999999999413</v>
      </c>
      <c r="C699">
        <f t="shared" si="95"/>
        <v>191.19999999999953</v>
      </c>
      <c r="D699" s="10">
        <f>EXP(SUMPRODUCT(LN($F699:$S699),AlturaTRI!$C$24:$P$24)+SUMPRODUCT(LN(1-$F699:$S699),1-AlturaTRI!$C$24:$P$24))</f>
        <v>2.0841598852256269E-5</v>
      </c>
      <c r="E699">
        <f t="shared" si="96"/>
        <v>7.2986880963448628E-6</v>
      </c>
      <c r="F699" s="6">
        <f t="shared" ref="F699:S708" si="102">1/(1+EXP(-1.7*F$2*($B699-F$3)))</f>
        <v>0.92998548674348958</v>
      </c>
      <c r="G699" s="6">
        <f t="shared" si="102"/>
        <v>0.92979899696151569</v>
      </c>
      <c r="H699" s="6">
        <f t="shared" si="102"/>
        <v>0.92929298860698195</v>
      </c>
      <c r="I699" s="6">
        <f t="shared" si="102"/>
        <v>0.79567249623055247</v>
      </c>
      <c r="J699" s="6">
        <f t="shared" si="102"/>
        <v>0.87678512810927223</v>
      </c>
      <c r="K699" s="6">
        <f t="shared" si="102"/>
        <v>0.85794245404776914</v>
      </c>
      <c r="L699" s="6">
        <f t="shared" si="102"/>
        <v>0.99661067413659754</v>
      </c>
      <c r="M699" s="6">
        <f t="shared" si="102"/>
        <v>0.98309855645894695</v>
      </c>
      <c r="N699" s="6">
        <f t="shared" si="102"/>
        <v>0.99987695179901026</v>
      </c>
      <c r="O699" s="6">
        <f t="shared" si="102"/>
        <v>0.98702854309217758</v>
      </c>
      <c r="P699" s="6">
        <f t="shared" si="102"/>
        <v>0.97777455417723269</v>
      </c>
      <c r="Q699" s="6">
        <f t="shared" si="102"/>
        <v>0.97879075238788793</v>
      </c>
      <c r="R699" s="6">
        <f t="shared" si="102"/>
        <v>0.85901808112261924</v>
      </c>
      <c r="S699" s="6">
        <f t="shared" si="102"/>
        <v>0.98008219306620514</v>
      </c>
    </row>
    <row r="700" spans="1:19">
      <c r="A700">
        <v>692</v>
      </c>
      <c r="B700">
        <f t="shared" si="97"/>
        <v>2.9099999999999411</v>
      </c>
      <c r="C700">
        <f t="shared" si="95"/>
        <v>191.27999999999952</v>
      </c>
      <c r="D700" s="10">
        <f>EXP(SUMPRODUCT(LN($F700:$S700),AlturaTRI!$C$24:$P$24)+SUMPRODUCT(LN(1-$F700:$S700),1-AlturaTRI!$C$24:$P$24))</f>
        <v>1.9786689749168625E-5</v>
      </c>
      <c r="E700">
        <f t="shared" si="96"/>
        <v>7.089711291368974E-6</v>
      </c>
      <c r="F700" s="6">
        <f t="shared" si="102"/>
        <v>0.9312274169754301</v>
      </c>
      <c r="G700" s="6">
        <f t="shared" si="102"/>
        <v>0.93107684832657667</v>
      </c>
      <c r="H700" s="6">
        <f t="shared" si="102"/>
        <v>0.93044929898324136</v>
      </c>
      <c r="I700" s="6">
        <f t="shared" si="102"/>
        <v>0.79799394556555658</v>
      </c>
      <c r="J700" s="6">
        <f t="shared" si="102"/>
        <v>0.87851850122047925</v>
      </c>
      <c r="K700" s="6">
        <f t="shared" si="102"/>
        <v>0.85998518754840214</v>
      </c>
      <c r="L700" s="6">
        <f t="shared" si="102"/>
        <v>0.9966864686763125</v>
      </c>
      <c r="M700" s="6">
        <f t="shared" si="102"/>
        <v>0.98340383091156391</v>
      </c>
      <c r="N700" s="6">
        <f t="shared" si="102"/>
        <v>0.99987982871278269</v>
      </c>
      <c r="O700" s="6">
        <f t="shared" si="102"/>
        <v>0.98731942076514445</v>
      </c>
      <c r="P700" s="6">
        <f t="shared" si="102"/>
        <v>0.97821004080416363</v>
      </c>
      <c r="Q700" s="6">
        <f t="shared" si="102"/>
        <v>0.97932126976759115</v>
      </c>
      <c r="R700" s="6">
        <f t="shared" si="102"/>
        <v>0.86088253625611622</v>
      </c>
      <c r="S700" s="6">
        <f t="shared" si="102"/>
        <v>0.98054599111428353</v>
      </c>
    </row>
    <row r="701" spans="1:19">
      <c r="A701">
        <v>693</v>
      </c>
      <c r="B701">
        <f t="shared" si="97"/>
        <v>2.9199999999999409</v>
      </c>
      <c r="C701">
        <f t="shared" si="95"/>
        <v>191.35999999999953</v>
      </c>
      <c r="D701" s="10">
        <f>EXP(SUMPRODUCT(LN($F701:$S701),AlturaTRI!$C$24:$P$24)+SUMPRODUCT(LN(1-$F701:$S701),1-AlturaTRI!$C$24:$P$24))</f>
        <v>1.878066304497934E-5</v>
      </c>
      <c r="E701">
        <f t="shared" si="96"/>
        <v>6.886029294884689E-6</v>
      </c>
      <c r="F701" s="6">
        <f t="shared" si="102"/>
        <v>0.93244891777845862</v>
      </c>
      <c r="G701" s="6">
        <f t="shared" si="102"/>
        <v>0.93233313207666058</v>
      </c>
      <c r="H701" s="6">
        <f t="shared" si="102"/>
        <v>0.93158809166825629</v>
      </c>
      <c r="I701" s="6">
        <f t="shared" si="102"/>
        <v>0.80029563975271079</v>
      </c>
      <c r="J701" s="6">
        <f t="shared" si="102"/>
        <v>0.88023082041814238</v>
      </c>
      <c r="K701" s="6">
        <f t="shared" si="102"/>
        <v>0.8620032719690669</v>
      </c>
      <c r="L701" s="6">
        <f t="shared" si="102"/>
        <v>0.99676057375349236</v>
      </c>
      <c r="M701" s="6">
        <f t="shared" si="102"/>
        <v>0.98370368288725507</v>
      </c>
      <c r="N701" s="6">
        <f t="shared" si="102"/>
        <v>0.99988263837111124</v>
      </c>
      <c r="O701" s="6">
        <f t="shared" si="102"/>
        <v>0.98760385758862768</v>
      </c>
      <c r="P701" s="6">
        <f t="shared" si="102"/>
        <v>0.97863718091317309</v>
      </c>
      <c r="Q701" s="6">
        <f t="shared" si="102"/>
        <v>0.97983879039263577</v>
      </c>
      <c r="R701" s="6">
        <f t="shared" si="102"/>
        <v>0.86272627464332075</v>
      </c>
      <c r="S701" s="6">
        <f t="shared" si="102"/>
        <v>0.98099919872283392</v>
      </c>
    </row>
    <row r="702" spans="1:19">
      <c r="A702">
        <v>694</v>
      </c>
      <c r="B702">
        <f t="shared" si="97"/>
        <v>2.9299999999999407</v>
      </c>
      <c r="C702">
        <f t="shared" si="95"/>
        <v>191.43999999999951</v>
      </c>
      <c r="D702" s="10">
        <f>EXP(SUMPRODUCT(LN($F702:$S702),AlturaTRI!$C$24:$P$24)+SUMPRODUCT(LN(1-$F702:$S702),1-AlturaTRI!$C$24:$P$24))</f>
        <v>1.7821567044483177E-5</v>
      </c>
      <c r="E702">
        <f t="shared" si="96"/>
        <v>6.6875301403125454E-6</v>
      </c>
      <c r="F702" s="6">
        <f t="shared" si="102"/>
        <v>0.93365026876404789</v>
      </c>
      <c r="G702" s="6">
        <f t="shared" si="102"/>
        <v>0.93356815096015777</v>
      </c>
      <c r="H702" s="6">
        <f t="shared" si="102"/>
        <v>0.93270958675292814</v>
      </c>
      <c r="I702" s="6">
        <f t="shared" si="102"/>
        <v>0.8025775962641829</v>
      </c>
      <c r="J702" s="6">
        <f t="shared" si="102"/>
        <v>0.88192224791588303</v>
      </c>
      <c r="K702" s="6">
        <f t="shared" si="102"/>
        <v>0.86399686905555284</v>
      </c>
      <c r="L702" s="6">
        <f t="shared" si="102"/>
        <v>0.99683302678260666</v>
      </c>
      <c r="M702" s="6">
        <f t="shared" si="102"/>
        <v>0.98399820542904881</v>
      </c>
      <c r="N702" s="6">
        <f t="shared" si="102"/>
        <v>0.99988538234590418</v>
      </c>
      <c r="O702" s="6">
        <f t="shared" si="102"/>
        <v>0.98788199254573816</v>
      </c>
      <c r="P702" s="6">
        <f t="shared" si="102"/>
        <v>0.97905612723112434</v>
      </c>
      <c r="Q702" s="6">
        <f t="shared" si="102"/>
        <v>0.98034361914004431</v>
      </c>
      <c r="R702" s="6">
        <f t="shared" si="102"/>
        <v>0.86454942239596333</v>
      </c>
      <c r="S702" s="6">
        <f t="shared" si="102"/>
        <v>0.98144204806731605</v>
      </c>
    </row>
    <row r="703" spans="1:19">
      <c r="A703">
        <v>695</v>
      </c>
      <c r="B703">
        <f t="shared" si="97"/>
        <v>2.9399999999999404</v>
      </c>
      <c r="C703">
        <f t="shared" si="95"/>
        <v>191.51999999999953</v>
      </c>
      <c r="D703" s="10">
        <f>EXP(SUMPRODUCT(LN($F703:$S703),AlturaTRI!$C$24:$P$24)+SUMPRODUCT(LN(1-$F703:$S703),1-AlturaTRI!$C$24:$P$24))</f>
        <v>1.6907506174623906E-5</v>
      </c>
      <c r="E703">
        <f t="shared" si="96"/>
        <v>6.494103550863228E-6</v>
      </c>
      <c r="F703" s="6">
        <f t="shared" si="102"/>
        <v>0.93483174772475419</v>
      </c>
      <c r="G703" s="6">
        <f t="shared" si="102"/>
        <v>0.93478220571233428</v>
      </c>
      <c r="H703" s="6">
        <f t="shared" si="102"/>
        <v>0.93381400304921069</v>
      </c>
      <c r="I703" s="6">
        <f t="shared" si="102"/>
        <v>0.8048398362974315</v>
      </c>
      <c r="J703" s="6">
        <f t="shared" si="102"/>
        <v>0.88359294737085992</v>
      </c>
      <c r="K703" s="6">
        <f t="shared" si="102"/>
        <v>0.86596614353011381</v>
      </c>
      <c r="L703" s="6">
        <f t="shared" si="102"/>
        <v>0.99690386436033374</v>
      </c>
      <c r="M703" s="6">
        <f t="shared" si="102"/>
        <v>0.98428749010087868</v>
      </c>
      <c r="N703" s="6">
        <f t="shared" si="102"/>
        <v>0.99988806217234816</v>
      </c>
      <c r="O703" s="6">
        <f t="shared" si="102"/>
        <v>0.98815396178200354</v>
      </c>
      <c r="P703" s="6">
        <f t="shared" si="102"/>
        <v>0.97946702997195279</v>
      </c>
      <c r="Q703" s="6">
        <f t="shared" si="102"/>
        <v>0.98083605440486132</v>
      </c>
      <c r="R703" s="6">
        <f t="shared" si="102"/>
        <v>0.86635210770433846</v>
      </c>
      <c r="S703" s="6">
        <f t="shared" si="102"/>
        <v>0.98187476667836471</v>
      </c>
    </row>
    <row r="704" spans="1:19">
      <c r="A704">
        <v>696</v>
      </c>
      <c r="B704">
        <f t="shared" si="97"/>
        <v>2.9499999999999402</v>
      </c>
      <c r="C704">
        <f t="shared" si="95"/>
        <v>191.59999999999951</v>
      </c>
      <c r="D704" s="10">
        <f>EXP(SUMPRODUCT(LN($F704:$S704),AlturaTRI!$C$24:$P$24)+SUMPRODUCT(LN(1-$F704:$S704),1-AlturaTRI!$C$24:$P$24))</f>
        <v>1.6036640961055011E-5</v>
      </c>
      <c r="E704">
        <f t="shared" si="96"/>
        <v>6.305640934297233E-6</v>
      </c>
      <c r="F704" s="6">
        <f t="shared" si="102"/>
        <v>0.93599363056751606</v>
      </c>
      <c r="G704" s="6">
        <f t="shared" si="102"/>
        <v>0.93597559497892291</v>
      </c>
      <c r="H704" s="6">
        <f t="shared" si="102"/>
        <v>0.93490155804382291</v>
      </c>
      <c r="I704" s="6">
        <f t="shared" si="102"/>
        <v>0.80708238470428195</v>
      </c>
      <c r="J704" s="6">
        <f t="shared" si="102"/>
        <v>0.88524308378890659</v>
      </c>
      <c r="K704" s="6">
        <f t="shared" si="102"/>
        <v>0.8679112629513408</v>
      </c>
      <c r="L704" s="6">
        <f t="shared" si="102"/>
        <v>0.99697312228295776</v>
      </c>
      <c r="M704" s="6">
        <f t="shared" si="102"/>
        <v>0.98457162700683842</v>
      </c>
      <c r="N704" s="6">
        <f t="shared" si="102"/>
        <v>0.99989067934976428</v>
      </c>
      <c r="O704" s="6">
        <f t="shared" si="102"/>
        <v>0.98841989865607294</v>
      </c>
      <c r="P704" s="6">
        <f t="shared" si="102"/>
        <v>0.9798700368668769</v>
      </c>
      <c r="Q704" s="6">
        <f t="shared" si="102"/>
        <v>0.9813163882042728</v>
      </c>
      <c r="R704" s="6">
        <f t="shared" si="102"/>
        <v>0.86813446074634071</v>
      </c>
      <c r="S704" s="6">
        <f t="shared" si="102"/>
        <v>0.98229757751388147</v>
      </c>
    </row>
    <row r="705" spans="1:19">
      <c r="A705">
        <v>697</v>
      </c>
      <c r="B705">
        <f t="shared" si="97"/>
        <v>2.95999999999994</v>
      </c>
      <c r="C705">
        <f t="shared" si="95"/>
        <v>191.67999999999952</v>
      </c>
      <c r="D705" s="10">
        <f>EXP(SUMPRODUCT(LN($F705:$S705),AlturaTRI!$C$24:$P$24)+SUMPRODUCT(LN(1-$F705:$S705),1-AlturaTRI!$C$24:$P$24))</f>
        <v>1.5207187858211185E-5</v>
      </c>
      <c r="E705">
        <f t="shared" si="96"/>
        <v>6.1220353770059376E-6</v>
      </c>
      <c r="F705" s="6">
        <f t="shared" si="102"/>
        <v>0.93713619125058445</v>
      </c>
      <c r="G705" s="6">
        <f t="shared" si="102"/>
        <v>0.93714861524397142</v>
      </c>
      <c r="H705" s="6">
        <f t="shared" si="102"/>
        <v>0.93597246785423516</v>
      </c>
      <c r="I705" s="6">
        <f t="shared" si="102"/>
        <v>0.80930526991955931</v>
      </c>
      <c r="J705" s="6">
        <f t="shared" si="102"/>
        <v>0.88687282343155938</v>
      </c>
      <c r="K705" s="6">
        <f t="shared" si="102"/>
        <v>0.86983239757615916</v>
      </c>
      <c r="L705" s="6">
        <f t="shared" si="102"/>
        <v>0.99704083556341683</v>
      </c>
      <c r="M705" s="6">
        <f t="shared" si="102"/>
        <v>0.9848507048103482</v>
      </c>
      <c r="N705" s="6">
        <f t="shared" si="102"/>
        <v>0.99989323534244612</v>
      </c>
      <c r="O705" s="6">
        <f t="shared" si="102"/>
        <v>0.98867993378984798</v>
      </c>
      <c r="P705" s="6">
        <f t="shared" si="102"/>
        <v>0.98026529319471467</v>
      </c>
      <c r="Q705" s="6">
        <f t="shared" si="102"/>
        <v>0.98178490628185322</v>
      </c>
      <c r="R705" s="6">
        <f t="shared" si="102"/>
        <v>0.86989661359777737</v>
      </c>
      <c r="S705" s="6">
        <f t="shared" si="102"/>
        <v>0.98271069903103347</v>
      </c>
    </row>
    <row r="706" spans="1:19">
      <c r="A706">
        <v>698</v>
      </c>
      <c r="B706">
        <f t="shared" si="97"/>
        <v>2.9699999999999398</v>
      </c>
      <c r="C706">
        <f t="shared" si="95"/>
        <v>191.75999999999951</v>
      </c>
      <c r="D706" s="10">
        <f>EXP(SUMPRODUCT(LN($F706:$S706),AlturaTRI!$C$24:$P$24)+SUMPRODUCT(LN(1-$F706:$S706),1-AlturaTRI!$C$24:$P$24))</f>
        <v>1.4417418945256807E-5</v>
      </c>
      <c r="E706">
        <f t="shared" si="96"/>
        <v>5.9431816374370676E-6</v>
      </c>
      <c r="F706" s="6">
        <f t="shared" si="102"/>
        <v>0.93825970172398787</v>
      </c>
      <c r="G706" s="6">
        <f t="shared" si="102"/>
        <v>0.93830156076183457</v>
      </c>
      <c r="H706" s="6">
        <f t="shared" si="102"/>
        <v>0.93702694718687962</v>
      </c>
      <c r="I706" s="6">
        <f t="shared" si="102"/>
        <v>0.81150852388934058</v>
      </c>
      <c r="J706" s="6">
        <f t="shared" si="102"/>
        <v>0.88848233372498864</v>
      </c>
      <c r="K706" s="6">
        <f t="shared" si="102"/>
        <v>0.87172972022399819</v>
      </c>
      <c r="L706" s="6">
        <f t="shared" si="102"/>
        <v>0.99710703844800863</v>
      </c>
      <c r="M706" s="6">
        <f t="shared" si="102"/>
        <v>0.98512481075322245</v>
      </c>
      <c r="N706" s="6">
        <f t="shared" si="102"/>
        <v>0.99989573158047673</v>
      </c>
      <c r="O706" s="6">
        <f t="shared" si="102"/>
        <v>0.98893419511803282</v>
      </c>
      <c r="P706" s="6">
        <f t="shared" si="102"/>
        <v>0.9806529418122818</v>
      </c>
      <c r="Q706" s="6">
        <f t="shared" si="102"/>
        <v>0.98224188821181835</v>
      </c>
      <c r="R706" s="6">
        <f t="shared" si="102"/>
        <v>0.87163870014399303</v>
      </c>
      <c r="S706" s="6">
        <f t="shared" si="102"/>
        <v>0.98311434525810337</v>
      </c>
    </row>
    <row r="707" spans="1:19">
      <c r="A707">
        <v>699</v>
      </c>
      <c r="B707">
        <f t="shared" si="97"/>
        <v>2.9799999999999396</v>
      </c>
      <c r="C707">
        <f t="shared" si="95"/>
        <v>191.83999999999952</v>
      </c>
      <c r="D707" s="10">
        <f>EXP(SUMPRODUCT(LN($F707:$S707),AlturaTRI!$C$24:$P$24)+SUMPRODUCT(LN(1-$F707:$S707),1-AlturaTRI!$C$24:$P$24))</f>
        <v>1.36656614997228E-5</v>
      </c>
      <c r="E707">
        <f t="shared" si="96"/>
        <v>5.7689761388875607E-6</v>
      </c>
      <c r="F707" s="6">
        <f t="shared" si="102"/>
        <v>0.93936443187344199</v>
      </c>
      <c r="G707" s="6">
        <f t="shared" si="102"/>
        <v>0.9394347234932009</v>
      </c>
      <c r="H707" s="6">
        <f t="shared" si="102"/>
        <v>0.93806520929752912</v>
      </c>
      <c r="I707" s="6">
        <f t="shared" si="102"/>
        <v>0.81369218199888549</v>
      </c>
      <c r="J707" s="6">
        <f t="shared" si="102"/>
        <v>0.89007178317083901</v>
      </c>
      <c r="K707" s="6">
        <f t="shared" si="102"/>
        <v>0.87360340614318521</v>
      </c>
      <c r="L707" s="6">
        <f t="shared" si="102"/>
        <v>0.99717176443275923</v>
      </c>
      <c r="M707" s="6">
        <f t="shared" si="102"/>
        <v>0.98539403067463871</v>
      </c>
      <c r="N707" s="6">
        <f t="shared" si="102"/>
        <v>0.99989816946052767</v>
      </c>
      <c r="O707" s="6">
        <f t="shared" si="102"/>
        <v>0.98918280793709101</v>
      </c>
      <c r="P707" s="6">
        <f t="shared" si="102"/>
        <v>0.98103312318484659</v>
      </c>
      <c r="Q707" s="6">
        <f t="shared" si="102"/>
        <v>0.98268760750316719</v>
      </c>
      <c r="R707" s="6">
        <f t="shared" si="102"/>
        <v>0.8733608559928252</v>
      </c>
      <c r="S707" s="6">
        <f t="shared" si="102"/>
        <v>0.98350872586612659</v>
      </c>
    </row>
    <row r="708" spans="1:19">
      <c r="A708">
        <v>700</v>
      </c>
      <c r="B708">
        <f t="shared" si="97"/>
        <v>2.9899999999999394</v>
      </c>
      <c r="C708">
        <f t="shared" si="95"/>
        <v>191.9199999999995</v>
      </c>
      <c r="D708" s="10">
        <f>EXP(SUMPRODUCT(LN($F708:$S708),AlturaTRI!$C$24:$P$24)+SUMPRODUCT(LN(1-$F708:$S708),1-AlturaTRI!$C$24:$P$24))</f>
        <v>1.2950297460107664E-5</v>
      </c>
      <c r="E708">
        <f t="shared" si="96"/>
        <v>5.5993169616864456E-6</v>
      </c>
      <c r="F708" s="6">
        <f t="shared" si="102"/>
        <v>0.94045064946760804</v>
      </c>
      <c r="G708" s="6">
        <f t="shared" si="102"/>
        <v>0.94054839304503646</v>
      </c>
      <c r="H708" s="6">
        <f t="shared" si="102"/>
        <v>0.93908746595379222</v>
      </c>
      <c r="I708" s="6">
        <f t="shared" si="102"/>
        <v>0.81585628300030577</v>
      </c>
      <c r="J708" s="6">
        <f t="shared" si="102"/>
        <v>0.89164134125898997</v>
      </c>
      <c r="K708" s="6">
        <f t="shared" si="102"/>
        <v>0.87545363287960654</v>
      </c>
      <c r="L708" s="6">
        <f t="shared" si="102"/>
        <v>0.99723504627946169</v>
      </c>
      <c r="M708" s="6">
        <f t="shared" si="102"/>
        <v>0.98565844902999478</v>
      </c>
      <c r="N708" s="6">
        <f t="shared" si="102"/>
        <v>0.99990055034663894</v>
      </c>
      <c r="O708" s="6">
        <f t="shared" si="102"/>
        <v>0.989425894953602</v>
      </c>
      <c r="P708" s="6">
        <f t="shared" si="102"/>
        <v>0.98140597541661778</v>
      </c>
      <c r="Q708" s="6">
        <f t="shared" si="102"/>
        <v>0.98312233170360974</v>
      </c>
      <c r="R708" s="6">
        <f t="shared" si="102"/>
        <v>0.87506321838892165</v>
      </c>
      <c r="S708" s="6">
        <f t="shared" si="102"/>
        <v>0.98389404624026378</v>
      </c>
    </row>
    <row r="709" spans="1:19">
      <c r="A709">
        <v>701</v>
      </c>
      <c r="B709">
        <f t="shared" si="97"/>
        <v>2.9999999999999392</v>
      </c>
      <c r="C709">
        <f t="shared" si="95"/>
        <v>191.99999999999952</v>
      </c>
      <c r="D709" s="10">
        <f>EXP(SUMPRODUCT(LN($F709:$S709),AlturaTRI!$C$24:$P$24)+SUMPRODUCT(LN(1-$F709:$S709),1-AlturaTRI!$C$24:$P$24))</f>
        <v>1.2269762788156964E-5</v>
      </c>
      <c r="E709">
        <f t="shared" si="96"/>
        <v>5.4341038347902457E-6</v>
      </c>
      <c r="F709" s="6">
        <f t="shared" ref="F709:S718" si="103">1/(1+EXP(-1.7*F$2*($B709-F$3)))</f>
        <v>0.94151862010860732</v>
      </c>
      <c r="G709" s="6">
        <f t="shared" si="103"/>
        <v>0.94164285661434077</v>
      </c>
      <c r="H709" s="6">
        <f t="shared" si="103"/>
        <v>0.94009392739967257</v>
      </c>
      <c r="I709" s="6">
        <f t="shared" si="103"/>
        <v>0.81800086894003132</v>
      </c>
      <c r="J709" s="6">
        <f t="shared" si="103"/>
        <v>0.89319117838223416</v>
      </c>
      <c r="K709" s="6">
        <f t="shared" si="103"/>
        <v>0.87728058014767618</v>
      </c>
      <c r="L709" s="6">
        <f t="shared" si="103"/>
        <v>0.99729691603138759</v>
      </c>
      <c r="M709" s="6">
        <f t="shared" si="103"/>
        <v>0.98591814890965357</v>
      </c>
      <c r="N709" s="6">
        <f t="shared" si="103"/>
        <v>0.99990287557098034</v>
      </c>
      <c r="O709" s="6">
        <f t="shared" si="103"/>
        <v>0.98966357633200863</v>
      </c>
      <c r="P709" s="6">
        <f t="shared" si="103"/>
        <v>0.98177163428124425</v>
      </c>
      <c r="Q709" s="6">
        <f t="shared" si="103"/>
        <v>0.98354632250317697</v>
      </c>
      <c r="R709" s="6">
        <f t="shared" si="103"/>
        <v>0.87674592612943714</v>
      </c>
      <c r="S709" s="6">
        <f t="shared" si="103"/>
        <v>0.98427050755085277</v>
      </c>
    </row>
    <row r="710" spans="1:19">
      <c r="A710">
        <v>702</v>
      </c>
      <c r="B710">
        <f t="shared" si="97"/>
        <v>3.0099999999999389</v>
      </c>
      <c r="C710">
        <f t="shared" si="95"/>
        <v>192.0799999999995</v>
      </c>
      <c r="D710" s="10">
        <f>EXP(SUMPRODUCT(LN($F710:$S710),AlturaTRI!$C$24:$P$24)+SUMPRODUCT(LN(1-$F710:$S710),1-AlturaTRI!$C$24:$P$24))</f>
        <v>1.162254674099799E-5</v>
      </c>
      <c r="E710">
        <f t="shared" si="96"/>
        <v>5.2732381268130189E-6</v>
      </c>
      <c r="F710" s="6">
        <f t="shared" si="103"/>
        <v>0.94256860718570312</v>
      </c>
      <c r="G710" s="6">
        <f t="shared" si="103"/>
        <v>0.94271839893559828</v>
      </c>
      <c r="H710" s="6">
        <f t="shared" si="103"/>
        <v>0.94108480232213854</v>
      </c>
      <c r="I710" s="6">
        <f t="shared" si="103"/>
        <v>0.82012598508612966</v>
      </c>
      <c r="J710" s="6">
        <f t="shared" si="103"/>
        <v>0.89472146575288192</v>
      </c>
      <c r="K710" s="6">
        <f t="shared" si="103"/>
        <v>0.87908442970364609</v>
      </c>
      <c r="L710" s="6">
        <f t="shared" si="103"/>
        <v>0.99735740502868131</v>
      </c>
      <c r="M710" s="6">
        <f t="shared" si="103"/>
        <v>0.98617321205756814</v>
      </c>
      <c r="N710" s="6">
        <f t="shared" si="103"/>
        <v>0.99990514643459572</v>
      </c>
      <c r="O710" s="6">
        <f t="shared" si="103"/>
        <v>0.98989596974175231</v>
      </c>
      <c r="P710" s="6">
        <f t="shared" si="103"/>
        <v>0.98213023325230375</v>
      </c>
      <c r="Q710" s="6">
        <f t="shared" si="103"/>
        <v>0.98395983583742319</v>
      </c>
      <c r="R710" s="6">
        <f t="shared" si="103"/>
        <v>0.87840911948113098</v>
      </c>
      <c r="S710" s="6">
        <f t="shared" si="103"/>
        <v>0.98463830682409736</v>
      </c>
    </row>
    <row r="711" spans="1:19">
      <c r="A711">
        <v>703</v>
      </c>
      <c r="B711">
        <f t="shared" si="97"/>
        <v>3.0199999999999387</v>
      </c>
      <c r="C711">
        <f t="shared" si="95"/>
        <v>192.15999999999951</v>
      </c>
      <c r="D711" s="10">
        <f>EXP(SUMPRODUCT(LN($F711:$S711),AlturaTRI!$C$24:$P$24)+SUMPRODUCT(LN(1-$F711:$S711),1-AlturaTRI!$C$24:$P$24))</f>
        <v>1.1007191062762879E-5</v>
      </c>
      <c r="E711">
        <f t="shared" si="96"/>
        <v>5.1166228365130399E-6</v>
      </c>
      <c r="F711" s="6">
        <f t="shared" si="103"/>
        <v>0.94360087183205266</v>
      </c>
      <c r="G711" s="6">
        <f t="shared" si="103"/>
        <v>0.94377530223182082</v>
      </c>
      <c r="H711" s="6">
        <f t="shared" si="103"/>
        <v>0.94206029781965184</v>
      </c>
      <c r="I711" s="6">
        <f t="shared" si="103"/>
        <v>0.82223167985553092</v>
      </c>
      <c r="J711" s="6">
        <f t="shared" si="103"/>
        <v>0.89623237532128708</v>
      </c>
      <c r="K711" s="6">
        <f t="shared" si="103"/>
        <v>0.88086536522129322</v>
      </c>
      <c r="L711" s="6">
        <f t="shared" si="103"/>
        <v>0.99741654392344059</v>
      </c>
      <c r="M711" s="6">
        <f t="shared" si="103"/>
        <v>0.98642371888978109</v>
      </c>
      <c r="N711" s="6">
        <f t="shared" si="103"/>
        <v>0.9999073642081302</v>
      </c>
      <c r="O711" s="6">
        <f t="shared" si="103"/>
        <v>0.99012319040378649</v>
      </c>
      <c r="P711" s="6">
        <f t="shared" si="103"/>
        <v>0.98248190353376386</v>
      </c>
      <c r="Q711" s="6">
        <f t="shared" si="103"/>
        <v>0.98436312199013032</v>
      </c>
      <c r="R711" s="6">
        <f t="shared" si="103"/>
        <v>0.88005294009888269</v>
      </c>
      <c r="S711" s="6">
        <f t="shared" si="103"/>
        <v>0.98499763701234122</v>
      </c>
    </row>
    <row r="712" spans="1:19">
      <c r="A712">
        <v>704</v>
      </c>
      <c r="B712">
        <f t="shared" si="97"/>
        <v>3.0299999999999385</v>
      </c>
      <c r="C712">
        <f t="shared" si="95"/>
        <v>192.2399999999995</v>
      </c>
      <c r="D712" s="10">
        <f>EXP(SUMPRODUCT(LN($F712:$S712),AlturaTRI!$C$24:$P$24)+SUMPRODUCT(LN(1-$F712:$S712),1-AlturaTRI!$C$24:$P$24))</f>
        <v>1.0422289104798547E-5</v>
      </c>
      <c r="E712">
        <f t="shared" si="96"/>
        <v>4.9641625827576852E-6</v>
      </c>
      <c r="F712" s="6">
        <f t="shared" si="103"/>
        <v>0.94461567288444404</v>
      </c>
      <c r="G712" s="6">
        <f t="shared" si="103"/>
        <v>0.94481384616906616</v>
      </c>
      <c r="H712" s="6">
        <f t="shared" si="103"/>
        <v>0.94302061937260229</v>
      </c>
      <c r="I712" s="6">
        <f t="shared" si="103"/>
        <v>0.82431800474121741</v>
      </c>
      <c r="J712" s="6">
        <f t="shared" si="103"/>
        <v>0.89772407969629542</v>
      </c>
      <c r="K712" s="6">
        <f t="shared" si="103"/>
        <v>0.88262357217000653</v>
      </c>
      <c r="L712" s="6">
        <f t="shared" si="103"/>
        <v>0.99747436269448797</v>
      </c>
      <c r="M712" s="6">
        <f t="shared" si="103"/>
        <v>0.98666974851279554</v>
      </c>
      <c r="N712" s="6">
        <f t="shared" si="103"/>
        <v>0.9999095301325388</v>
      </c>
      <c r="O712" s="6">
        <f t="shared" si="103"/>
        <v>0.99034535113646727</v>
      </c>
      <c r="P712" s="6">
        <f t="shared" si="103"/>
        <v>0.98282677409039176</v>
      </c>
      <c r="Q712" s="6">
        <f t="shared" si="103"/>
        <v>0.98475642569543487</v>
      </c>
      <c r="R712" s="6">
        <f t="shared" si="103"/>
        <v>0.88167753094564205</v>
      </c>
      <c r="S712" s="6">
        <f t="shared" si="103"/>
        <v>0.9853486870638889</v>
      </c>
    </row>
    <row r="713" spans="1:19">
      <c r="A713">
        <v>705</v>
      </c>
      <c r="B713">
        <f t="shared" si="97"/>
        <v>3.0399999999999383</v>
      </c>
      <c r="C713">
        <f t="shared" si="95"/>
        <v>192.31999999999951</v>
      </c>
      <c r="D713" s="10">
        <f>EXP(SUMPRODUCT(LN($F713:$S713),AlturaTRI!$C$24:$P$24)+SUMPRODUCT(LN(1-$F713:$S713),1-AlturaTRI!$C$24:$P$24))</f>
        <v>9.8664848830394715E-6</v>
      </c>
      <c r="E713">
        <f t="shared" si="96"/>
        <v>4.815763593987998E-6</v>
      </c>
      <c r="F713" s="6">
        <f t="shared" si="103"/>
        <v>0.9456132668459245</v>
      </c>
      <c r="G713" s="6">
        <f t="shared" si="103"/>
        <v>0.9458343078143312</v>
      </c>
      <c r="H713" s="6">
        <f t="shared" si="103"/>
        <v>0.94396597081559896</v>
      </c>
      <c r="I713" s="6">
        <f t="shared" si="103"/>
        <v>0.82638501423942334</v>
      </c>
      <c r="J713" s="6">
        <f t="shared" si="103"/>
        <v>0.8991967520676093</v>
      </c>
      <c r="K713" s="6">
        <f t="shared" si="103"/>
        <v>0.88435923769530156</v>
      </c>
      <c r="L713" s="6">
        <f t="shared" si="103"/>
        <v>0.99753089066184086</v>
      </c>
      <c r="M713" s="6">
        <f t="shared" si="103"/>
        <v>0.98691137874181289</v>
      </c>
      <c r="N713" s="6">
        <f t="shared" si="103"/>
        <v>0.99991164541978106</v>
      </c>
      <c r="O713" s="6">
        <f t="shared" si="103"/>
        <v>0.99056256240081542</v>
      </c>
      <c r="P713" s="6">
        <f t="shared" si="103"/>
        <v>0.98316497167809891</v>
      </c>
      <c r="Q713" s="6">
        <f t="shared" si="103"/>
        <v>0.98513998623930321</v>
      </c>
      <c r="R713" s="6">
        <f t="shared" si="103"/>
        <v>0.88328303621382709</v>
      </c>
      <c r="S713" s="6">
        <f t="shared" si="103"/>
        <v>0.98569164199233394</v>
      </c>
    </row>
    <row r="714" spans="1:19">
      <c r="A714">
        <v>706</v>
      </c>
      <c r="B714">
        <f t="shared" si="97"/>
        <v>3.0499999999999381</v>
      </c>
      <c r="C714">
        <f t="shared" ref="C714:C777" si="104">B714*$B$3+$B$2</f>
        <v>192.39999999999949</v>
      </c>
      <c r="D714" s="10">
        <f>EXP(SUMPRODUCT(LN($F714:$S714),AlturaTRI!$C$24:$P$24)+SUMPRODUCT(LN(1-$F714:$S714),1-AlturaTRI!$C$24:$P$24))</f>
        <v>9.3384720806083822E-6</v>
      </c>
      <c r="E714">
        <f t="shared" ref="E714:E777" si="105">1/SQRT(2*PI())*EXP(-(B714^2)/2)/0.4*$B$6</f>
        <v>4.6713336972039395E-6</v>
      </c>
      <c r="F714" s="6">
        <f t="shared" si="103"/>
        <v>0.94659390785123343</v>
      </c>
      <c r="G714" s="6">
        <f t="shared" si="103"/>
        <v>0.9468369615967076</v>
      </c>
      <c r="H714" s="6">
        <f t="shared" si="103"/>
        <v>0.94489655431156372</v>
      </c>
      <c r="I714" s="6">
        <f t="shared" si="103"/>
        <v>0.82843276577690173</v>
      </c>
      <c r="J714" s="6">
        <f t="shared" si="103"/>
        <v>0.90065056613006522</v>
      </c>
      <c r="K714" s="6">
        <f t="shared" si="103"/>
        <v>0.88607255050178135</v>
      </c>
      <c r="L714" s="6">
        <f t="shared" si="103"/>
        <v>0.99758615650088533</v>
      </c>
      <c r="M714" s="6">
        <f t="shared" si="103"/>
        <v>0.98714868611883078</v>
      </c>
      <c r="N714" s="6">
        <f t="shared" si="103"/>
        <v>0.99991371125349693</v>
      </c>
      <c r="O714" s="6">
        <f t="shared" si="103"/>
        <v>0.99077493234514691</v>
      </c>
      <c r="P714" s="6">
        <f t="shared" si="103"/>
        <v>0.98349662087419953</v>
      </c>
      <c r="Q714" s="6">
        <f t="shared" si="103"/>
        <v>0.985514037560283</v>
      </c>
      <c r="R714" s="6">
        <f t="shared" si="103"/>
        <v>0.88486960124818181</v>
      </c>
      <c r="S714" s="6">
        <f t="shared" si="103"/>
        <v>0.98602668294535611</v>
      </c>
    </row>
    <row r="715" spans="1:19">
      <c r="A715">
        <v>707</v>
      </c>
      <c r="B715">
        <f t="shared" ref="B715:B778" si="106">B714+0.01</f>
        <v>3.0599999999999379</v>
      </c>
      <c r="C715">
        <f t="shared" si="104"/>
        <v>192.47999999999951</v>
      </c>
      <c r="D715" s="10">
        <f>EXP(SUMPRODUCT(LN($F715:$S715),AlturaTRI!$C$24:$P$24)+SUMPRODUCT(LN(1-$F715:$S715),1-AlturaTRI!$C$24:$P$24))</f>
        <v>8.836993003204586E-6</v>
      </c>
      <c r="E715">
        <f t="shared" si="105"/>
        <v>4.5307823064911604E-6</v>
      </c>
      <c r="F715" s="6">
        <f t="shared" si="103"/>
        <v>0.94755784763495032</v>
      </c>
      <c r="G715" s="6">
        <f t="shared" si="103"/>
        <v>0.94782207927169815</v>
      </c>
      <c r="H715" s="6">
        <f t="shared" si="103"/>
        <v>0.94581257032757937</v>
      </c>
      <c r="I715" s="6">
        <f t="shared" si="103"/>
        <v>0.83046131963830194</v>
      </c>
      <c r="J715" s="6">
        <f t="shared" si="103"/>
        <v>0.90208569600981603</v>
      </c>
      <c r="K715" s="6">
        <f t="shared" si="103"/>
        <v>0.88776370073856004</v>
      </c>
      <c r="L715" s="6">
        <f t="shared" si="103"/>
        <v>0.99764018825625655</v>
      </c>
      <c r="M715" s="6">
        <f t="shared" si="103"/>
        <v>0.98738174593060124</v>
      </c>
      <c r="N715" s="6">
        <f t="shared" si="103"/>
        <v>0.99991572878966817</v>
      </c>
      <c r="O715" s="6">
        <f t="shared" si="103"/>
        <v>0.99098256684907249</v>
      </c>
      <c r="P715" s="6">
        <f t="shared" si="103"/>
        <v>0.98382184410757134</v>
      </c>
      <c r="Q715" s="6">
        <f t="shared" si="103"/>
        <v>0.9858788083494705</v>
      </c>
      <c r="R715" s="6">
        <f t="shared" si="103"/>
        <v>0.88643737247010357</v>
      </c>
      <c r="S715" s="6">
        <f t="shared" si="103"/>
        <v>0.98635398727295687</v>
      </c>
    </row>
    <row r="716" spans="1:19">
      <c r="A716">
        <v>708</v>
      </c>
      <c r="B716">
        <f t="shared" si="106"/>
        <v>3.0699999999999377</v>
      </c>
      <c r="C716">
        <f t="shared" si="104"/>
        <v>192.55999999999949</v>
      </c>
      <c r="D716" s="10">
        <f>EXP(SUMPRODUCT(LN($F716:$S716),AlturaTRI!$C$24:$P$24)+SUMPRODUCT(LN(1-$F716:$S716),1-AlturaTRI!$C$24:$P$24))</f>
        <v>8.3608374943588458E-6</v>
      </c>
      <c r="E716">
        <f t="shared" si="105"/>
        <v>4.3940204111097765E-6</v>
      </c>
      <c r="F716" s="6">
        <f t="shared" si="103"/>
        <v>0.94850533550227267</v>
      </c>
      <c r="G716" s="6">
        <f t="shared" si="103"/>
        <v>0.94878992988858868</v>
      </c>
      <c r="H716" s="6">
        <f t="shared" si="103"/>
        <v>0.94671421761244023</v>
      </c>
      <c r="I716" s="6">
        <f t="shared" si="103"/>
        <v>0.83247073889371015</v>
      </c>
      <c r="J716" s="6">
        <f t="shared" si="103"/>
        <v>0.90350231619240939</v>
      </c>
      <c r="K716" s="6">
        <f t="shared" si="103"/>
        <v>0.88943287988716335</v>
      </c>
      <c r="L716" s="6">
        <f t="shared" si="103"/>
        <v>0.99769301335543603</v>
      </c>
      <c r="M716" s="6">
        <f t="shared" si="103"/>
        <v>0.9876106322264413</v>
      </c>
      <c r="N716" s="6">
        <f t="shared" si="103"/>
        <v>0.99991769915726492</v>
      </c>
      <c r="O716" s="6">
        <f t="shared" si="103"/>
        <v>0.99118556956686044</v>
      </c>
      <c r="P716" s="6">
        <f t="shared" si="103"/>
        <v>0.98414076168869935</v>
      </c>
      <c r="Q716" s="6">
        <f t="shared" si="103"/>
        <v>0.98623452214962892</v>
      </c>
      <c r="R716" s="6">
        <f t="shared" si="103"/>
        <v>0.88798649730345081</v>
      </c>
      <c r="S716" s="6">
        <f t="shared" si="103"/>
        <v>0.98667372859509872</v>
      </c>
    </row>
    <row r="717" spans="1:19">
      <c r="A717">
        <v>709</v>
      </c>
      <c r="B717">
        <f t="shared" si="106"/>
        <v>3.0799999999999375</v>
      </c>
      <c r="C717">
        <f t="shared" si="104"/>
        <v>192.6399999999995</v>
      </c>
      <c r="D717" s="10">
        <f>EXP(SUMPRODUCT(LN($F717:$S717),AlturaTRI!$C$24:$P$24)+SUMPRODUCT(LN(1-$F717:$S717),1-AlturaTRI!$C$24:$P$24))</f>
        <v>7.908841817156386E-6</v>
      </c>
      <c r="E717">
        <f t="shared" si="105"/>
        <v>4.2609605631652813E-6</v>
      </c>
      <c r="F717" s="6">
        <f t="shared" si="103"/>
        <v>0.94943661830233728</v>
      </c>
      <c r="G717" s="6">
        <f t="shared" si="103"/>
        <v>0.9497407797607722</v>
      </c>
      <c r="H717" s="6">
        <f t="shared" si="103"/>
        <v>0.94760169317585696</v>
      </c>
      <c r="I717" s="6">
        <f t="shared" si="103"/>
        <v>0.83446108932639496</v>
      </c>
      <c r="J717" s="6">
        <f t="shared" si="103"/>
        <v>0.90490060145274986</v>
      </c>
      <c r="K717" s="6">
        <f t="shared" si="103"/>
        <v>0.89108028065191613</v>
      </c>
      <c r="L717" s="6">
        <f t="shared" si="103"/>
        <v>0.99774465862206574</v>
      </c>
      <c r="M717" s="6">
        <f t="shared" si="103"/>
        <v>0.98783541783589712</v>
      </c>
      <c r="N717" s="6">
        <f t="shared" si="103"/>
        <v>0.99991962345887575</v>
      </c>
      <c r="O717" s="6">
        <f t="shared" si="103"/>
        <v>0.9913840419701655</v>
      </c>
      <c r="P717" s="6">
        <f t="shared" si="103"/>
        <v>0.98445349183958797</v>
      </c>
      <c r="Q717" s="6">
        <f t="shared" si="103"/>
        <v>0.98658139745340812</v>
      </c>
      <c r="R717" s="6">
        <f t="shared" si="103"/>
        <v>0.88951712410183326</v>
      </c>
      <c r="S717" s="6">
        <f t="shared" si="103"/>
        <v>0.98698607686872242</v>
      </c>
    </row>
    <row r="718" spans="1:19">
      <c r="A718">
        <v>710</v>
      </c>
      <c r="B718">
        <f t="shared" si="106"/>
        <v>3.0899999999999372</v>
      </c>
      <c r="C718">
        <f t="shared" si="104"/>
        <v>192.71999999999949</v>
      </c>
      <c r="D718" s="10">
        <f>EXP(SUMPRODUCT(LN($F718:$S718),AlturaTRI!$C$24:$P$24)+SUMPRODUCT(LN(1-$F718:$S718),1-AlturaTRI!$C$24:$P$24))</f>
        <v>7.4798875085786312E-6</v>
      </c>
      <c r="E718">
        <f t="shared" si="105"/>
        <v>4.1315168648815025E-6</v>
      </c>
      <c r="F718" s="6">
        <f t="shared" si="103"/>
        <v>0.95035194040400095</v>
      </c>
      <c r="G718" s="6">
        <f t="shared" si="103"/>
        <v>0.950674892438926</v>
      </c>
      <c r="H718" s="6">
        <f t="shared" si="103"/>
        <v>0.94847519226926602</v>
      </c>
      <c r="I718" s="6">
        <f t="shared" si="103"/>
        <v>0.8364324393608058</v>
      </c>
      <c r="J718" s="6">
        <f t="shared" si="103"/>
        <v>0.90628072678693761</v>
      </c>
      <c r="K718" s="6">
        <f t="shared" si="103"/>
        <v>0.89270609685282309</v>
      </c>
      <c r="L718" s="6">
        <f t="shared" si="103"/>
        <v>0.99779515028898824</v>
      </c>
      <c r="M718" s="6">
        <f t="shared" si="103"/>
        <v>0.9880561743862547</v>
      </c>
      <c r="N718" s="6">
        <f t="shared" si="103"/>
        <v>0.99992150277132397</v>
      </c>
      <c r="O718" s="6">
        <f t="shared" si="103"/>
        <v>0.99157808339012155</v>
      </c>
      <c r="P718" s="6">
        <f t="shared" si="103"/>
        <v>0.98476015072353351</v>
      </c>
      <c r="Q718" s="6">
        <f t="shared" si="103"/>
        <v>0.9869196478006137</v>
      </c>
      <c r="R718" s="6">
        <f t="shared" si="103"/>
        <v>0.89102940207739489</v>
      </c>
      <c r="S718" s="6">
        <f t="shared" si="103"/>
        <v>0.98729119845411384</v>
      </c>
    </row>
    <row r="719" spans="1:19">
      <c r="A719">
        <v>711</v>
      </c>
      <c r="B719">
        <f t="shared" si="106"/>
        <v>3.099999999999937</v>
      </c>
      <c r="C719">
        <f t="shared" si="104"/>
        <v>192.7999999999995</v>
      </c>
      <c r="D719" s="10">
        <f>EXP(SUMPRODUCT(LN($F719:$S719),AlturaTRI!$C$24:$P$24)+SUMPRODUCT(LN(1-$F719:$S719),1-AlturaTRI!$C$24:$P$24))</f>
        <v>7.0729002121718384E-6</v>
      </c>
      <c r="E719">
        <f t="shared" si="105"/>
        <v>4.0056049554951167E-6</v>
      </c>
      <c r="F719" s="6">
        <f t="shared" ref="F719:S728" si="107">1/(1+EXP(-1.7*F$2*($B719-F$3)))</f>
        <v>0.951251543673997</v>
      </c>
      <c r="G719" s="6">
        <f t="shared" si="107"/>
        <v>0.95159252868694066</v>
      </c>
      <c r="H719" s="6">
        <f t="shared" si="107"/>
        <v>0.94933490836819445</v>
      </c>
      <c r="I719" s="6">
        <f t="shared" si="107"/>
        <v>0.83838485999086498</v>
      </c>
      <c r="J719" s="6">
        <f t="shared" si="107"/>
        <v>0.90764286734596555</v>
      </c>
      <c r="K719" s="6">
        <f t="shared" si="107"/>
        <v>0.89431052332094763</v>
      </c>
      <c r="L719" s="6">
        <f t="shared" si="107"/>
        <v>0.99784451401101615</v>
      </c>
      <c r="M719" s="6">
        <f t="shared" si="107"/>
        <v>0.98827297231989575</v>
      </c>
      <c r="N719" s="6">
        <f t="shared" si="107"/>
        <v>0.99992333814626944</v>
      </c>
      <c r="O719" s="6">
        <f t="shared" si="107"/>
        <v>0.99176779105880009</v>
      </c>
      <c r="P719" s="6">
        <f t="shared" si="107"/>
        <v>0.98506085247473574</v>
      </c>
      <c r="Q719" s="6">
        <f t="shared" si="107"/>
        <v>0.98724948187447958</v>
      </c>
      <c r="R719" s="6">
        <f t="shared" si="107"/>
        <v>0.89252348123108916</v>
      </c>
      <c r="S719" s="6">
        <f t="shared" si="107"/>
        <v>0.9875892561805979</v>
      </c>
    </row>
    <row r="720" spans="1:19">
      <c r="A720">
        <v>712</v>
      </c>
      <c r="B720">
        <f t="shared" si="106"/>
        <v>3.1099999999999368</v>
      </c>
      <c r="C720">
        <f t="shared" si="104"/>
        <v>192.87999999999948</v>
      </c>
      <c r="D720" s="10">
        <f>EXP(SUMPRODUCT(LN($F720:$S720),AlturaTRI!$C$24:$P$24)+SUMPRODUCT(LN(1-$F720:$S720),1-AlturaTRI!$C$24:$P$24))</f>
        <v>6.6868484943267921E-6</v>
      </c>
      <c r="E720">
        <f t="shared" si="105"/>
        <v>3.8831419977909059E-6</v>
      </c>
      <c r="F720" s="6">
        <f t="shared" si="107"/>
        <v>0.95213566745738731</v>
      </c>
      <c r="G720" s="6">
        <f t="shared" si="107"/>
        <v>0.95249394646050467</v>
      </c>
      <c r="H720" s="6">
        <f t="shared" si="107"/>
        <v>0.95018103315613489</v>
      </c>
      <c r="I720" s="6">
        <f t="shared" si="107"/>
        <v>0.84031842470859697</v>
      </c>
      <c r="J720" s="6">
        <f t="shared" si="107"/>
        <v>0.90898719837126374</v>
      </c>
      <c r="K720" s="6">
        <f t="shared" si="107"/>
        <v>0.89589375579628727</v>
      </c>
      <c r="L720" s="6">
        <f t="shared" si="107"/>
        <v>0.99789277487743611</v>
      </c>
      <c r="M720" s="6">
        <f t="shared" si="107"/>
        <v>0.98848588091149703</v>
      </c>
      <c r="N720" s="6">
        <f t="shared" si="107"/>
        <v>0.99992513061079591</v>
      </c>
      <c r="O720" s="6">
        <f t="shared" si="107"/>
        <v>0.99195326015003349</v>
      </c>
      <c r="P720" s="6">
        <f t="shared" si="107"/>
        <v>0.9853557092277424</v>
      </c>
      <c r="Q720" s="6">
        <f t="shared" si="107"/>
        <v>0.98757110359690181</v>
      </c>
      <c r="R720" s="6">
        <f t="shared" si="107"/>
        <v>0.89399951228445118</v>
      </c>
      <c r="S720" s="6">
        <f t="shared" si="107"/>
        <v>0.98788040941153621</v>
      </c>
    </row>
    <row r="721" spans="1:19">
      <c r="A721">
        <v>713</v>
      </c>
      <c r="B721">
        <f t="shared" si="106"/>
        <v>3.1199999999999366</v>
      </c>
      <c r="C721">
        <f t="shared" si="104"/>
        <v>192.9599999999995</v>
      </c>
      <c r="D721" s="10">
        <f>EXP(SUMPRODUCT(LN($F721:$S721),AlturaTRI!$C$24:$P$24)+SUMPRODUCT(LN(1-$F721:$S721),1-AlturaTRI!$C$24:$P$24))</f>
        <v>6.3207426490515177E-6</v>
      </c>
      <c r="E721">
        <f t="shared" si="105"/>
        <v>3.7640466642966413E-6</v>
      </c>
      <c r="F721" s="6">
        <f t="shared" si="107"/>
        <v>0.95300454856022643</v>
      </c>
      <c r="G721" s="6">
        <f t="shared" si="107"/>
        <v>0.95337940088824846</v>
      </c>
      <c r="H721" s="6">
        <f t="shared" si="107"/>
        <v>0.95101375650988018</v>
      </c>
      <c r="I721" s="6">
        <f t="shared" si="107"/>
        <v>0.8422332094331324</v>
      </c>
      <c r="J721" s="6">
        <f t="shared" si="107"/>
        <v>0.91031389513207428</v>
      </c>
      <c r="K721" s="6">
        <f t="shared" si="107"/>
        <v>0.89745599082814886</v>
      </c>
      <c r="L721" s="6">
        <f t="shared" si="107"/>
        <v>0.99793995742425368</v>
      </c>
      <c r="M721" s="6">
        <f t="shared" si="107"/>
        <v>0.98869496828506931</v>
      </c>
      <c r="N721" s="6">
        <f t="shared" si="107"/>
        <v>0.99992688116798556</v>
      </c>
      <c r="O721" s="6">
        <f t="shared" si="107"/>
        <v>0.99213458381960751</v>
      </c>
      <c r="P721" s="6">
        <f t="shared" si="107"/>
        <v>0.98564483114671508</v>
      </c>
      <c r="Q721" s="6">
        <f t="shared" si="107"/>
        <v>0.98788471222259833</v>
      </c>
      <c r="R721" s="6">
        <f t="shared" si="107"/>
        <v>0.89545764661286564</v>
      </c>
      <c r="S721" s="6">
        <f t="shared" si="107"/>
        <v>0.9881648141086099</v>
      </c>
    </row>
    <row r="722" spans="1:19">
      <c r="A722">
        <v>714</v>
      </c>
      <c r="B722">
        <f t="shared" si="106"/>
        <v>3.1299999999999364</v>
      </c>
      <c r="C722">
        <f t="shared" si="104"/>
        <v>193.03999999999948</v>
      </c>
      <c r="D722" s="10">
        <f>EXP(SUMPRODUCT(LN($F722:$S722),AlturaTRI!$C$24:$P$24)+SUMPRODUCT(LN(1-$F722:$S722),1-AlturaTRI!$C$24:$P$24))</f>
        <v>5.9736334957276732E-6</v>
      </c>
      <c r="E722">
        <f t="shared" si="105"/>
        <v>3.6482391231561338E-6</v>
      </c>
      <c r="F722" s="6">
        <f t="shared" si="107"/>
        <v>0.95385842123436448</v>
      </c>
      <c r="G722" s="6">
        <f t="shared" si="107"/>
        <v>0.95424914425535168</v>
      </c>
      <c r="H722" s="6">
        <f t="shared" si="107"/>
        <v>0.95183326648627509</v>
      </c>
      <c r="I722" s="6">
        <f t="shared" si="107"/>
        <v>0.8441292924401278</v>
      </c>
      <c r="J722" s="6">
        <f t="shared" si="107"/>
        <v>0.91162313286463914</v>
      </c>
      <c r="K722" s="6">
        <f t="shared" si="107"/>
        <v>0.89899742567801388</v>
      </c>
      <c r="L722" s="6">
        <f t="shared" si="107"/>
        <v>0.99798608564618152</v>
      </c>
      <c r="M722" s="6">
        <f t="shared" si="107"/>
        <v>0.98890030143083396</v>
      </c>
      <c r="N722" s="6">
        <f t="shared" si="107"/>
        <v>0.99992859079747876</v>
      </c>
      <c r="O722" s="6">
        <f t="shared" si="107"/>
        <v>0.9923118532448203</v>
      </c>
      <c r="P722" s="6">
        <f t="shared" si="107"/>
        <v>0.98592832645450112</v>
      </c>
      <c r="Q722" s="6">
        <f t="shared" si="107"/>
        <v>0.98819050243215767</v>
      </c>
      <c r="R722" s="6">
        <f t="shared" si="107"/>
        <v>0.89689803618032959</v>
      </c>
      <c r="S722" s="6">
        <f t="shared" si="107"/>
        <v>0.98844262289536744</v>
      </c>
    </row>
    <row r="723" spans="1:19">
      <c r="A723">
        <v>715</v>
      </c>
      <c r="B723">
        <f t="shared" si="106"/>
        <v>3.1399999999999362</v>
      </c>
      <c r="C723">
        <f t="shared" si="104"/>
        <v>193.11999999999949</v>
      </c>
      <c r="D723" s="10">
        <f>EXP(SUMPRODUCT(LN($F723:$S723),AlturaTRI!$C$24:$P$24)+SUMPRODUCT(LN(1-$F723:$S723),1-AlturaTRI!$C$24:$P$24))</f>
        <v>5.644611173971883E-6</v>
      </c>
      <c r="E723">
        <f t="shared" si="105"/>
        <v>3.5356410236986005E-6</v>
      </c>
      <c r="F723" s="6">
        <f t="shared" si="107"/>
        <v>0.9546975171643044</v>
      </c>
      <c r="G723" s="6">
        <f t="shared" si="107"/>
        <v>0.95510342598952525</v>
      </c>
      <c r="H723" s="6">
        <f t="shared" si="107"/>
        <v>0.95263974931033679</v>
      </c>
      <c r="I723" s="6">
        <f t="shared" si="107"/>
        <v>0.84600675429163597</v>
      </c>
      <c r="J723" s="6">
        <f t="shared" si="107"/>
        <v>0.91291508671318511</v>
      </c>
      <c r="K723" s="6">
        <f t="shared" si="107"/>
        <v>0.90051825822488951</v>
      </c>
      <c r="L723" s="6">
        <f t="shared" si="107"/>
        <v>0.99803118300837779</v>
      </c>
      <c r="M723" s="6">
        <f t="shared" si="107"/>
        <v>0.98910194622193659</v>
      </c>
      <c r="N723" s="6">
        <f t="shared" si="107"/>
        <v>0.99993026045602229</v>
      </c>
      <c r="O723" s="6">
        <f t="shared" si="107"/>
        <v>0.99248515766341716</v>
      </c>
      <c r="P723" s="6">
        <f t="shared" si="107"/>
        <v>0.98620630146150723</v>
      </c>
      <c r="Q723" s="6">
        <f t="shared" si="107"/>
        <v>0.98848866442394834</v>
      </c>
      <c r="R723" s="6">
        <f t="shared" si="107"/>
        <v>0.89832083347571012</v>
      </c>
      <c r="S723" s="6">
        <f t="shared" si="107"/>
        <v>0.98871398512002429</v>
      </c>
    </row>
    <row r="724" spans="1:19">
      <c r="A724">
        <v>716</v>
      </c>
      <c r="B724">
        <f t="shared" si="106"/>
        <v>3.149999999999936</v>
      </c>
      <c r="C724">
        <f t="shared" si="104"/>
        <v>193.19999999999948</v>
      </c>
      <c r="D724" s="10">
        <f>EXP(SUMPRODUCT(LN($F724:$S724),AlturaTRI!$C$24:$P$24)+SUMPRODUCT(LN(1-$F724:$S724),1-AlturaTRI!$C$24:$P$24))</f>
        <v>5.3328039393714104E-6</v>
      </c>
      <c r="E724">
        <f t="shared" si="105"/>
        <v>3.4261754817222292E-6</v>
      </c>
      <c r="F724" s="6">
        <f t="shared" si="107"/>
        <v>0.9555220654560429</v>
      </c>
      <c r="G724" s="6">
        <f t="shared" si="107"/>
        <v>0.95594249264927322</v>
      </c>
      <c r="H724" s="6">
        <f t="shared" si="107"/>
        <v>0.95343338936469957</v>
      </c>
      <c r="I724" s="6">
        <f t="shared" si="107"/>
        <v>0.84786567776646438</v>
      </c>
      <c r="J724" s="6">
        <f t="shared" si="107"/>
        <v>0.9141899316726837</v>
      </c>
      <c r="K724" s="6">
        <f t="shared" si="107"/>
        <v>0.90201868687313635</v>
      </c>
      <c r="L724" s="6">
        <f t="shared" si="107"/>
        <v>0.99807527245794048</v>
      </c>
      <c r="M724" s="6">
        <f t="shared" si="107"/>
        <v>0.98929996743099302</v>
      </c>
      <c r="N724" s="6">
        <f t="shared" si="107"/>
        <v>0.99993189107800384</v>
      </c>
      <c r="O724" s="6">
        <f t="shared" si="107"/>
        <v>0.99265458441189636</v>
      </c>
      <c r="P724" s="6">
        <f t="shared" si="107"/>
        <v>0.98647886059436107</v>
      </c>
      <c r="Q724" s="6">
        <f t="shared" si="107"/>
        <v>0.98877938400486032</v>
      </c>
      <c r="R724" s="6">
        <f t="shared" si="107"/>
        <v>0.89972619145049082</v>
      </c>
      <c r="S724" s="6">
        <f t="shared" si="107"/>
        <v>0.98897904691749616</v>
      </c>
    </row>
    <row r="725" spans="1:19">
      <c r="A725">
        <v>717</v>
      </c>
      <c r="B725">
        <f t="shared" si="106"/>
        <v>3.1599999999999357</v>
      </c>
      <c r="C725">
        <f t="shared" si="104"/>
        <v>193.27999999999949</v>
      </c>
      <c r="D725" s="10">
        <f>EXP(SUMPRODUCT(LN($F725:$S725),AlturaTRI!$C$24:$P$24)+SUMPRODUCT(LN(1-$F725:$S725),1-AlturaTRI!$C$24:$P$24))</f>
        <v>5.037376963525228E-6</v>
      </c>
      <c r="E725">
        <f t="shared" si="105"/>
        <v>3.3197670645093738E-6</v>
      </c>
      <c r="F725" s="6">
        <f t="shared" si="107"/>
        <v>0.95633229262781871</v>
      </c>
      <c r="G725" s="6">
        <f t="shared" si="107"/>
        <v>0.95676658791434932</v>
      </c>
      <c r="H725" s="6">
        <f t="shared" si="107"/>
        <v>0.95421436918034008</v>
      </c>
      <c r="I725" s="6">
        <f t="shared" si="107"/>
        <v>0.84970614779105424</v>
      </c>
      <c r="J725" s="6">
        <f t="shared" si="107"/>
        <v>0.91544784253337086</v>
      </c>
      <c r="K725" s="6">
        <f t="shared" si="107"/>
        <v>0.90349891046275987</v>
      </c>
      <c r="L725" s="6">
        <f t="shared" si="107"/>
        <v>0.99811837643515788</v>
      </c>
      <c r="M725" s="6">
        <f t="shared" si="107"/>
        <v>0.98949442874646965</v>
      </c>
      <c r="N725" s="6">
        <f t="shared" si="107"/>
        <v>0.99993348357597389</v>
      </c>
      <c r="O725" s="6">
        <f t="shared" si="107"/>
        <v>0.99282021896319472</v>
      </c>
      <c r="P725" s="6">
        <f t="shared" si="107"/>
        <v>0.98674610642435556</v>
      </c>
      <c r="Q725" s="6">
        <f t="shared" si="107"/>
        <v>0.98906284267985445</v>
      </c>
      <c r="R725" s="6">
        <f t="shared" si="107"/>
        <v>0.9011142634580025</v>
      </c>
      <c r="S725" s="6">
        <f t="shared" si="107"/>
        <v>0.98923795127065683</v>
      </c>
    </row>
    <row r="726" spans="1:19">
      <c r="A726">
        <v>718</v>
      </c>
      <c r="B726">
        <f t="shared" si="106"/>
        <v>3.1699999999999355</v>
      </c>
      <c r="C726">
        <f t="shared" si="104"/>
        <v>193.35999999999947</v>
      </c>
      <c r="D726" s="10">
        <f>EXP(SUMPRODUCT(LN($F726:$S726),AlturaTRI!$C$24:$P$24)+SUMPRODUCT(LN(1-$F726:$S726),1-AlturaTRI!$C$24:$P$24))</f>
        <v>4.757531141506939E-6</v>
      </c>
      <c r="E726">
        <f t="shared" si="105"/>
        <v>3.2163417755905751E-6</v>
      </c>
      <c r="F726" s="6">
        <f t="shared" si="107"/>
        <v>0.95712842260269448</v>
      </c>
      <c r="G726" s="6">
        <f t="shared" si="107"/>
        <v>0.95757595257831951</v>
      </c>
      <c r="H726" s="6">
        <f t="shared" si="107"/>
        <v>0.9549828694285416</v>
      </c>
      <c r="I726" s="6">
        <f t="shared" si="107"/>
        <v>0.85152825137091204</v>
      </c>
      <c r="J726" s="6">
        <f t="shared" si="107"/>
        <v>0.91668899382700053</v>
      </c>
      <c r="K726" s="6">
        <f t="shared" si="107"/>
        <v>0.90495912818215341</v>
      </c>
      <c r="L726" s="6">
        <f t="shared" si="107"/>
        <v>0.99816051688452656</v>
      </c>
      <c r="M726" s="6">
        <f t="shared" si="107"/>
        <v>0.98968539278889311</v>
      </c>
      <c r="N726" s="6">
        <f t="shared" si="107"/>
        <v>0.9999350388411562</v>
      </c>
      <c r="O726" s="6">
        <f t="shared" si="107"/>
        <v>0.99298214496375548</v>
      </c>
      <c r="P726" s="6">
        <f t="shared" si="107"/>
        <v>0.9870081396956637</v>
      </c>
      <c r="Q726" s="6">
        <f t="shared" si="107"/>
        <v>0.98933921774029965</v>
      </c>
      <c r="R726" s="6">
        <f t="shared" si="107"/>
        <v>0.90248520319413561</v>
      </c>
      <c r="S726" s="6">
        <f t="shared" si="107"/>
        <v>0.98949083807080618</v>
      </c>
    </row>
    <row r="727" spans="1:19">
      <c r="A727">
        <v>719</v>
      </c>
      <c r="B727">
        <f t="shared" si="106"/>
        <v>3.1799999999999353</v>
      </c>
      <c r="C727">
        <f t="shared" si="104"/>
        <v>193.43999999999949</v>
      </c>
      <c r="D727" s="10">
        <f>EXP(SUMPRODUCT(LN($F727:$S727),AlturaTRI!$C$24:$P$24)+SUMPRODUCT(LN(1-$F727:$S727),1-AlturaTRI!$C$24:$P$24))</f>
        <v>4.4925019095625999E-6</v>
      </c>
      <c r="E727">
        <f t="shared" si="105"/>
        <v>3.115827039274106E-6</v>
      </c>
      <c r="F727" s="6">
        <f t="shared" si="107"/>
        <v>0.95791067670290342</v>
      </c>
      <c r="G727" s="6">
        <f t="shared" si="107"/>
        <v>0.95837082454314659</v>
      </c>
      <c r="H727" s="6">
        <f t="shared" si="107"/>
        <v>0.95573906891405003</v>
      </c>
      <c r="I727" s="6">
        <f t="shared" si="107"/>
        <v>0.8533320775226273</v>
      </c>
      <c r="J727" s="6">
        <f t="shared" si="107"/>
        <v>0.91791355977481426</v>
      </c>
      <c r="K727" s="6">
        <f t="shared" si="107"/>
        <v>0.90639953948327434</v>
      </c>
      <c r="L727" s="6">
        <f t="shared" si="107"/>
        <v>0.99820171526553436</v>
      </c>
      <c r="M727" s="6">
        <f t="shared" si="107"/>
        <v>0.98987292112689051</v>
      </c>
      <c r="N727" s="6">
        <f t="shared" si="107"/>
        <v>0.99993655774394619</v>
      </c>
      <c r="O727" s="6">
        <f t="shared" si="107"/>
        <v>0.99314044426997949</v>
      </c>
      <c r="P727" s="6">
        <f t="shared" si="107"/>
        <v>0.98726505935332165</v>
      </c>
      <c r="Q727" s="6">
        <f t="shared" si="107"/>
        <v>0.98960868235107835</v>
      </c>
      <c r="R727" s="6">
        <f t="shared" si="107"/>
        <v>0.90383916463952119</v>
      </c>
      <c r="S727" s="6">
        <f t="shared" si="107"/>
        <v>0.98973784417734023</v>
      </c>
    </row>
    <row r="728" spans="1:19">
      <c r="A728">
        <v>720</v>
      </c>
      <c r="B728">
        <f t="shared" si="106"/>
        <v>3.1899999999999351</v>
      </c>
      <c r="C728">
        <f t="shared" si="104"/>
        <v>193.51999999999947</v>
      </c>
      <c r="D728" s="10">
        <f>EXP(SUMPRODUCT(LN($F728:$S728),AlturaTRI!$C$24:$P$24)+SUMPRODUCT(LN(1-$F728:$S728),1-AlturaTRI!$C$24:$P$24))</f>
        <v>4.2415580755729261E-6</v>
      </c>
      <c r="E728">
        <f t="shared" si="105"/>
        <v>3.018151684957549E-6</v>
      </c>
      <c r="F728" s="6">
        <f t="shared" si="107"/>
        <v>0.95867927364588712</v>
      </c>
      <c r="G728" s="6">
        <f t="shared" si="107"/>
        <v>0.95915143881571219</v>
      </c>
      <c r="H728" s="6">
        <f t="shared" si="107"/>
        <v>0.95648314456938566</v>
      </c>
      <c r="I728" s="6">
        <f t="shared" si="107"/>
        <v>0.85511771720650342</v>
      </c>
      <c r="J728" s="6">
        <f t="shared" si="107"/>
        <v>0.91912171423720324</v>
      </c>
      <c r="K728" s="6">
        <f t="shared" si="107"/>
        <v>0.90782034399923883</v>
      </c>
      <c r="L728" s="6">
        <f t="shared" si="107"/>
        <v>0.99824199256321888</v>
      </c>
      <c r="M728" s="6">
        <f t="shared" si="107"/>
        <v>0.99005707429305845</v>
      </c>
      <c r="N728" s="6">
        <f t="shared" si="107"/>
        <v>0.99993804113439644</v>
      </c>
      <c r="O728" s="6">
        <f t="shared" si="107"/>
        <v>0.99329519698406843</v>
      </c>
      <c r="P728" s="6">
        <f t="shared" si="107"/>
        <v>0.98751696257096677</v>
      </c>
      <c r="Q728" s="6">
        <f t="shared" si="107"/>
        <v>0.98987140563644493</v>
      </c>
      <c r="R728" s="6">
        <f t="shared" si="107"/>
        <v>0.90517630200318</v>
      </c>
      <c r="S728" s="6">
        <f t="shared" si="107"/>
        <v>0.98997910347661489</v>
      </c>
    </row>
    <row r="729" spans="1:19">
      <c r="A729">
        <v>721</v>
      </c>
      <c r="B729">
        <f t="shared" si="106"/>
        <v>3.1999999999999349</v>
      </c>
      <c r="C729">
        <f t="shared" si="104"/>
        <v>193.59999999999948</v>
      </c>
      <c r="D729" s="10">
        <f>EXP(SUMPRODUCT(LN($F729:$S729),AlturaTRI!$C$24:$P$24)+SUMPRODUCT(LN(1-$F729:$S729),1-AlturaTRI!$C$24:$P$24))</f>
        <v>4.0040006645431217E-6</v>
      </c>
      <c r="E729">
        <f t="shared" si="105"/>
        <v>2.9232459312373768E-6</v>
      </c>
      <c r="F729" s="6">
        <f t="shared" ref="F729:S738" si="108">1/(1+EXP(-1.7*F$2*($B729-F$3)))</f>
        <v>0.95943442954195957</v>
      </c>
      <c r="G729" s="6">
        <f t="shared" si="108"/>
        <v>0.95991802750619848</v>
      </c>
      <c r="H729" s="6">
        <f t="shared" si="108"/>
        <v>0.9572152714502643</v>
      </c>
      <c r="I729" s="6">
        <f t="shared" si="108"/>
        <v>0.85688526325983105</v>
      </c>
      <c r="J729" s="6">
        <f t="shared" si="108"/>
        <v>0.92031363066504013</v>
      </c>
      <c r="K729" s="6">
        <f t="shared" si="108"/>
        <v>0.90922174146431289</v>
      </c>
      <c r="L729" s="6">
        <f t="shared" si="108"/>
        <v>0.99828136929850209</v>
      </c>
      <c r="M729" s="6">
        <f t="shared" si="108"/>
        <v>0.99023791179965936</v>
      </c>
      <c r="N729" s="6">
        <f t="shared" si="108"/>
        <v>0.99993948984269321</v>
      </c>
      <c r="O729" s="6">
        <f t="shared" si="108"/>
        <v>0.99344648148926229</v>
      </c>
      <c r="P729" s="6">
        <f t="shared" si="108"/>
        <v>0.98776394477832985</v>
      </c>
      <c r="Q729" s="6">
        <f t="shared" si="108"/>
        <v>0.99012755276462361</v>
      </c>
      <c r="R729" s="6">
        <f t="shared" si="108"/>
        <v>0.90649676966762205</v>
      </c>
      <c r="S729" s="6">
        <f t="shared" si="108"/>
        <v>0.99021474693999367</v>
      </c>
    </row>
    <row r="730" spans="1:19">
      <c r="A730">
        <v>722</v>
      </c>
      <c r="B730">
        <f t="shared" si="106"/>
        <v>3.2099999999999347</v>
      </c>
      <c r="C730">
        <f t="shared" si="104"/>
        <v>193.67999999999947</v>
      </c>
      <c r="D730" s="10">
        <f>EXP(SUMPRODUCT(LN($F730:$S730),AlturaTRI!$C$24:$P$24)+SUMPRODUCT(LN(1-$F730:$S730),1-AlturaTRI!$C$24:$P$24))</f>
        <v>3.7791617811308517E-6</v>
      </c>
      <c r="E730">
        <f t="shared" si="105"/>
        <v>2.8310413698322841E-6</v>
      </c>
      <c r="F730" s="6">
        <f t="shared" si="108"/>
        <v>0.96017635789352984</v>
      </c>
      <c r="G730" s="6">
        <f t="shared" si="108"/>
        <v>0.96067081982824654</v>
      </c>
      <c r="H730" s="6">
        <f t="shared" si="108"/>
        <v>0.95793562273209143</v>
      </c>
      <c r="I730" s="6">
        <f t="shared" si="108"/>
        <v>0.85863481033082978</v>
      </c>
      <c r="J730" s="6">
        <f t="shared" si="108"/>
        <v>0.92148948205265635</v>
      </c>
      <c r="K730" s="6">
        <f t="shared" si="108"/>
        <v>0.91060393163627984</v>
      </c>
      <c r="L730" s="6">
        <f t="shared" si="108"/>
        <v>0.99831986553830654</v>
      </c>
      <c r="M730" s="6">
        <f t="shared" si="108"/>
        <v>0.99041549215414348</v>
      </c>
      <c r="N730" s="6">
        <f t="shared" si="108"/>
        <v>0.99994090467961938</v>
      </c>
      <c r="O730" s="6">
        <f t="shared" si="108"/>
        <v>0.9935943744844743</v>
      </c>
      <c r="P730" s="6">
        <f t="shared" si="108"/>
        <v>0.98800609968847219</v>
      </c>
      <c r="Q730" s="6">
        <f t="shared" si="108"/>
        <v>0.9903772850311352</v>
      </c>
      <c r="R730" s="6">
        <f t="shared" si="108"/>
        <v>0.9078007221353952</v>
      </c>
      <c r="S730" s="6">
        <f t="shared" si="108"/>
        <v>0.99044490268107843</v>
      </c>
    </row>
    <row r="731" spans="1:19">
      <c r="A731">
        <v>723</v>
      </c>
      <c r="B731">
        <f t="shared" si="106"/>
        <v>3.2199999999999345</v>
      </c>
      <c r="C731">
        <f t="shared" si="104"/>
        <v>193.75999999999948</v>
      </c>
      <c r="D731" s="10">
        <f>EXP(SUMPRODUCT(LN($F731:$S731),AlturaTRI!$C$24:$P$24)+SUMPRODUCT(LN(1-$F731:$S731),1-AlturaTRI!$C$24:$P$24))</f>
        <v>3.5664034909856762E-6</v>
      </c>
      <c r="E731">
        <f t="shared" si="105"/>
        <v>2.7414709493355876E-6</v>
      </c>
      <c r="F731" s="6">
        <f t="shared" si="108"/>
        <v>0.96090526959581668</v>
      </c>
      <c r="G731" s="6">
        <f t="shared" si="108"/>
        <v>0.96141004210081871</v>
      </c>
      <c r="H731" s="6">
        <f t="shared" si="108"/>
        <v>0.95864436970748912</v>
      </c>
      <c r="I731" s="6">
        <f t="shared" si="108"/>
        <v>0.86036645481328466</v>
      </c>
      <c r="J731" s="6">
        <f t="shared" si="108"/>
        <v>0.92264944089244094</v>
      </c>
      <c r="K731" s="6">
        <f t="shared" si="108"/>
        <v>0.91196711422116084</v>
      </c>
      <c r="L731" s="6">
        <f t="shared" si="108"/>
        <v>0.99835750090545916</v>
      </c>
      <c r="M731" s="6">
        <f t="shared" si="108"/>
        <v>0.99058987287449995</v>
      </c>
      <c r="N731" s="6">
        <f t="shared" si="108"/>
        <v>0.99994228643700833</v>
      </c>
      <c r="O731" s="6">
        <f t="shared" si="108"/>
        <v>0.99373895101833298</v>
      </c>
      <c r="P731" s="6">
        <f t="shared" si="108"/>
        <v>0.98824351932476251</v>
      </c>
      <c r="Q731" s="6">
        <f t="shared" si="108"/>
        <v>0.9906207599408422</v>
      </c>
      <c r="R731" s="6">
        <f t="shared" si="108"/>
        <v>0.90908831397706513</v>
      </c>
      <c r="S731" s="6">
        <f t="shared" si="108"/>
        <v>0.9906696960121143</v>
      </c>
    </row>
    <row r="732" spans="1:19">
      <c r="A732">
        <v>724</v>
      </c>
      <c r="B732">
        <f t="shared" si="106"/>
        <v>3.2299999999999343</v>
      </c>
      <c r="C732">
        <f t="shared" si="104"/>
        <v>193.83999999999946</v>
      </c>
      <c r="D732" s="10">
        <f>EXP(SUMPRODUCT(LN($F732:$S732),AlturaTRI!$C$24:$P$24)+SUMPRODUCT(LN(1-$F732:$S732),1-AlturaTRI!$C$24:$P$24))</f>
        <v>3.3651167224573657E-6</v>
      </c>
      <c r="E732">
        <f t="shared" si="105"/>
        <v>2.6544689588116553E-6</v>
      </c>
      <c r="F732" s="6">
        <f t="shared" si="108"/>
        <v>0.96162137293899486</v>
      </c>
      <c r="G732" s="6">
        <f t="shared" si="108"/>
        <v>0.96213591775168461</v>
      </c>
      <c r="H732" s="6">
        <f t="shared" si="108"/>
        <v>0.95934168178481483</v>
      </c>
      <c r="I732" s="6">
        <f t="shared" si="108"/>
        <v>0.86208029478190129</v>
      </c>
      <c r="J732" s="6">
        <f t="shared" si="108"/>
        <v>0.92379367913103749</v>
      </c>
      <c r="K732" s="6">
        <f t="shared" si="108"/>
        <v>0.91331148880026303</v>
      </c>
      <c r="L732" s="6">
        <f t="shared" si="108"/>
        <v>0.99839429458838291</v>
      </c>
      <c r="M732" s="6">
        <f t="shared" si="108"/>
        <v>0.99076111050442905</v>
      </c>
      <c r="N732" s="6">
        <f t="shared" si="108"/>
        <v>0.99994363588818702</v>
      </c>
      <c r="O732" s="6">
        <f t="shared" si="108"/>
        <v>0.99388028452263233</v>
      </c>
      <c r="P732" s="6">
        <f t="shared" si="108"/>
        <v>0.98847629404758997</v>
      </c>
      <c r="Q732" s="6">
        <f t="shared" si="108"/>
        <v>0.99085813128870903</v>
      </c>
      <c r="R732" s="6">
        <f t="shared" si="108"/>
        <v>0.91035969978061748</v>
      </c>
      <c r="S732" s="6">
        <f t="shared" si="108"/>
        <v>0.99088924949956458</v>
      </c>
    </row>
    <row r="733" spans="1:19">
      <c r="A733">
        <v>725</v>
      </c>
      <c r="B733">
        <f t="shared" si="106"/>
        <v>3.239999999999934</v>
      </c>
      <c r="C733">
        <f t="shared" si="104"/>
        <v>193.91999999999948</v>
      </c>
      <c r="D733" s="10">
        <f>EXP(SUMPRODUCT(LN($F733:$S733),AlturaTRI!$C$24:$P$24)+SUMPRODUCT(LN(1-$F733:$S733),1-AlturaTRI!$C$24:$P$24))</f>
        <v>3.1747201900172774E-6</v>
      </c>
      <c r="E733">
        <f t="shared" si="105"/>
        <v>2.5699710112509783E-6</v>
      </c>
      <c r="F733" s="6">
        <f t="shared" si="108"/>
        <v>0.96232487361170638</v>
      </c>
      <c r="G733" s="6">
        <f t="shared" si="108"/>
        <v>0.96284866732246299</v>
      </c>
      <c r="H733" s="6">
        <f t="shared" si="108"/>
        <v>0.96002772648763857</v>
      </c>
      <c r="I733" s="6">
        <f t="shared" si="108"/>
        <v>0.8637764299284002</v>
      </c>
      <c r="J733" s="6">
        <f t="shared" si="108"/>
        <v>0.92492236812711215</v>
      </c>
      <c r="K733" s="6">
        <f t="shared" si="108"/>
        <v>0.91463725475953128</v>
      </c>
      <c r="L733" s="6">
        <f t="shared" si="108"/>
        <v>0.99843026535058566</v>
      </c>
      <c r="M733" s="6">
        <f t="shared" si="108"/>
        <v>0.99092926062834419</v>
      </c>
      <c r="N733" s="6">
        <f t="shared" si="108"/>
        <v>0.99994495378840698</v>
      </c>
      <c r="O733" s="6">
        <f t="shared" si="108"/>
        <v>0.9940184468451988</v>
      </c>
      <c r="P733" s="6">
        <f t="shared" si="108"/>
        <v>0.98870451258080727</v>
      </c>
      <c r="Q733" s="6">
        <f t="shared" si="108"/>
        <v>0.99108954923926906</v>
      </c>
      <c r="R733" s="6">
        <f t="shared" si="108"/>
        <v>0.91161503410227029</v>
      </c>
      <c r="S733" s="6">
        <f t="shared" si="108"/>
        <v>0.99110368301885909</v>
      </c>
    </row>
    <row r="734" spans="1:19">
      <c r="A734">
        <v>726</v>
      </c>
      <c r="B734">
        <f t="shared" si="106"/>
        <v>3.2499999999999338</v>
      </c>
      <c r="C734">
        <f t="shared" si="104"/>
        <v>193.99999999999946</v>
      </c>
      <c r="D734" s="10">
        <f>EXP(SUMPRODUCT(LN($F734:$S734),AlturaTRI!$C$24:$P$24)+SUMPRODUCT(LN(1-$F734:$S734),1-AlturaTRI!$C$24:$P$24))</f>
        <v>2.9946593405522047E-6</v>
      </c>
      <c r="E734">
        <f t="shared" si="105"/>
        <v>2.4879140268981181E-6</v>
      </c>
      <c r="F734" s="6">
        <f t="shared" si="108"/>
        <v>0.96301597470588218</v>
      </c>
      <c r="G734" s="6">
        <f t="shared" si="108"/>
        <v>0.96354850847514451</v>
      </c>
      <c r="H734" s="6">
        <f t="shared" si="108"/>
        <v>0.96070266945513805</v>
      </c>
      <c r="I734" s="6">
        <f t="shared" si="108"/>
        <v>0.86545496149837375</v>
      </c>
      <c r="J734" s="6">
        <f t="shared" si="108"/>
        <v>0.92603567861066716</v>
      </c>
      <c r="K734" s="6">
        <f t="shared" si="108"/>
        <v>0.91594461122117554</v>
      </c>
      <c r="L734" s="6">
        <f t="shared" si="108"/>
        <v>0.99846543153994527</v>
      </c>
      <c r="M734" s="6">
        <f t="shared" si="108"/>
        <v>0.99109437788619581</v>
      </c>
      <c r="N734" s="6">
        <f t="shared" si="108"/>
        <v>0.99994624087526784</v>
      </c>
      <c r="O734" s="6">
        <f t="shared" si="108"/>
        <v>0.99415350828217774</v>
      </c>
      <c r="P734" s="6">
        <f t="shared" si="108"/>
        <v>0.98892826203789963</v>
      </c>
      <c r="Q734" s="6">
        <f t="shared" si="108"/>
        <v>0.99131516040479573</v>
      </c>
      <c r="R734" s="6">
        <f t="shared" si="108"/>
        <v>0.91285447141868226</v>
      </c>
      <c r="S734" s="6">
        <f t="shared" si="108"/>
        <v>0.99131311380830567</v>
      </c>
    </row>
    <row r="735" spans="1:19">
      <c r="A735">
        <v>727</v>
      </c>
      <c r="B735">
        <f t="shared" si="106"/>
        <v>3.2599999999999336</v>
      </c>
      <c r="C735">
        <f t="shared" si="104"/>
        <v>194.07999999999947</v>
      </c>
      <c r="D735" s="10">
        <f>EXP(SUMPRODUCT(LN($F735:$S735),AlturaTRI!$C$24:$P$24)+SUMPRODUCT(LN(1-$F735:$S735),1-AlturaTRI!$C$24:$P$24))</f>
        <v>2.8244053235072439E-6</v>
      </c>
      <c r="E735">
        <f t="shared" si="105"/>
        <v>2.4082362164664206E-6</v>
      </c>
      <c r="F735" s="6">
        <f t="shared" si="108"/>
        <v>0.96369487672281051</v>
      </c>
      <c r="G735" s="6">
        <f t="shared" si="108"/>
        <v>0.96423565600002603</v>
      </c>
      <c r="H735" s="6">
        <f t="shared" si="108"/>
        <v>0.96136667444337709</v>
      </c>
      <c r="I735" s="6">
        <f t="shared" si="108"/>
        <v>0.86711599222892566</v>
      </c>
      <c r="J735" s="6">
        <f t="shared" si="108"/>
        <v>0.92713378064387608</v>
      </c>
      <c r="K735" s="6">
        <f t="shared" si="108"/>
        <v>0.91723375697754372</v>
      </c>
      <c r="L735" s="6">
        <f t="shared" si="108"/>
        <v>0.99849981109779806</v>
      </c>
      <c r="M735" s="6">
        <f t="shared" si="108"/>
        <v>0.99125651598812003</v>
      </c>
      <c r="N735" s="6">
        <f t="shared" si="108"/>
        <v>0.9999474978691294</v>
      </c>
      <c r="O735" s="6">
        <f t="shared" si="108"/>
        <v>0.99428553760974858</v>
      </c>
      <c r="P735" s="6">
        <f t="shared" si="108"/>
        <v>0.98914762794787825</v>
      </c>
      <c r="Q735" s="6">
        <f t="shared" si="108"/>
        <v>0.99153510792217936</v>
      </c>
      <c r="R735" s="6">
        <f t="shared" si="108"/>
        <v>0.91407816608054171</v>
      </c>
      <c r="S735" s="6">
        <f t="shared" si="108"/>
        <v>0.99151765652217272</v>
      </c>
    </row>
    <row r="736" spans="1:19">
      <c r="A736">
        <v>728</v>
      </c>
      <c r="B736">
        <f t="shared" si="106"/>
        <v>3.2699999999999334</v>
      </c>
      <c r="C736">
        <f t="shared" si="104"/>
        <v>194.15999999999946</v>
      </c>
      <c r="D736" s="10">
        <f>EXP(SUMPRODUCT(LN($F736:$S736),AlturaTRI!$C$24:$P$24)+SUMPRODUCT(LN(1-$F736:$S736),1-AlturaTRI!$C$24:$P$24))</f>
        <v>2.6634539856896871E-6</v>
      </c>
      <c r="E736">
        <f t="shared" si="105"/>
        <v>2.3308770642529878E-6</v>
      </c>
      <c r="F736" s="6">
        <f t="shared" si="108"/>
        <v>0.96436177758039654</v>
      </c>
      <c r="G736" s="6">
        <f t="shared" si="108"/>
        <v>0.96491032182499359</v>
      </c>
      <c r="H736" s="6">
        <f t="shared" si="108"/>
        <v>0.96201990332743104</v>
      </c>
      <c r="I736" s="6">
        <f t="shared" si="108"/>
        <v>0.86875962628710901</v>
      </c>
      <c r="J736" s="6">
        <f t="shared" si="108"/>
        <v>0.92821684358341205</v>
      </c>
      <c r="K736" s="6">
        <f t="shared" si="108"/>
        <v>0.91850489042721351</v>
      </c>
      <c r="L736" s="6">
        <f t="shared" si="108"/>
        <v>0.99853342156783453</v>
      </c>
      <c r="M736" s="6">
        <f t="shared" si="108"/>
        <v>0.99141572772891362</v>
      </c>
      <c r="N736" s="6">
        <f t="shared" si="108"/>
        <v>0.99994872547351432</v>
      </c>
      <c r="O736" s="6">
        <f t="shared" si="108"/>
        <v>0.99441460211527388</v>
      </c>
      <c r="P736" s="6">
        <f t="shared" si="108"/>
        <v>0.98936269428089074</v>
      </c>
      <c r="Q736" s="6">
        <f t="shared" si="108"/>
        <v>0.99174953152850698</v>
      </c>
      <c r="R736" s="6">
        <f t="shared" si="108"/>
        <v>0.91528627226752424</v>
      </c>
      <c r="S736" s="6">
        <f t="shared" si="108"/>
        <v>0.99171742328293711</v>
      </c>
    </row>
    <row r="737" spans="1:19">
      <c r="A737">
        <v>729</v>
      </c>
      <c r="B737">
        <f t="shared" si="106"/>
        <v>3.2799999999999332</v>
      </c>
      <c r="C737">
        <f t="shared" si="104"/>
        <v>194.23999999999947</v>
      </c>
      <c r="D737" s="10">
        <f>EXP(SUMPRODUCT(LN($F737:$S737),AlturaTRI!$C$24:$P$24)+SUMPRODUCT(LN(1-$F737:$S737),1-AlturaTRI!$C$24:$P$24))</f>
        <v>2.5113248913942474E-6</v>
      </c>
      <c r="E737">
        <f t="shared" si="105"/>
        <v>2.2557773111670752E-6</v>
      </c>
      <c r="F737" s="6">
        <f t="shared" si="108"/>
        <v>0.96501687262155977</v>
      </c>
      <c r="G737" s="6">
        <f t="shared" si="108"/>
        <v>0.96557271502608155</v>
      </c>
      <c r="H737" s="6">
        <f t="shared" si="108"/>
        <v>0.96266251610432862</v>
      </c>
      <c r="I737" s="6">
        <f t="shared" si="108"/>
        <v>0.87038596920918354</v>
      </c>
      <c r="J737" s="6">
        <f t="shared" si="108"/>
        <v>0.9292850360442424</v>
      </c>
      <c r="K737" s="6">
        <f t="shared" si="108"/>
        <v>0.91975820951326992</v>
      </c>
      <c r="L737" s="6">
        <f t="shared" si="108"/>
        <v>0.99856628010480497</v>
      </c>
      <c r="M737" s="6">
        <f t="shared" si="108"/>
        <v>0.99157206500233253</v>
      </c>
      <c r="N737" s="6">
        <f t="shared" si="108"/>
        <v>0.99994992437550112</v>
      </c>
      <c r="O737" s="6">
        <f t="shared" si="108"/>
        <v>0.99454076762788524</v>
      </c>
      <c r="P737" s="6">
        <f t="shared" si="108"/>
        <v>0.98957354347354987</v>
      </c>
      <c r="Q737" s="6">
        <f t="shared" si="108"/>
        <v>0.99195856763534662</v>
      </c>
      <c r="R737" s="6">
        <f t="shared" si="108"/>
        <v>0.91647894394460017</v>
      </c>
      <c r="S737" s="6">
        <f t="shared" si="108"/>
        <v>0.99191252373269989</v>
      </c>
    </row>
    <row r="738" spans="1:19">
      <c r="A738">
        <v>730</v>
      </c>
      <c r="B738">
        <f t="shared" si="106"/>
        <v>3.289999999999933</v>
      </c>
      <c r="C738">
        <f t="shared" si="104"/>
        <v>194.31999999999945</v>
      </c>
      <c r="D738" s="10">
        <f>EXP(SUMPRODUCT(LN($F738:$S738),AlturaTRI!$C$24:$P$24)+SUMPRODUCT(LN(1-$F738:$S738),1-AlturaTRI!$C$24:$P$24))</f>
        <v>2.367560368368579E-6</v>
      </c>
      <c r="E738">
        <f t="shared" si="105"/>
        <v>2.1828789376847067E-6</v>
      </c>
      <c r="F738" s="6">
        <f t="shared" si="108"/>
        <v>0.96566035462370992</v>
      </c>
      <c r="G738" s="6">
        <f t="shared" si="108"/>
        <v>0.96622304183924979</v>
      </c>
      <c r="H738" s="6">
        <f t="shared" si="108"/>
        <v>0.96329467089677001</v>
      </c>
      <c r="I738" s="6">
        <f t="shared" si="108"/>
        <v>0.8719951278407061</v>
      </c>
      <c r="J738" s="6">
        <f t="shared" si="108"/>
        <v>0.93033852586486609</v>
      </c>
      <c r="K738" s="6">
        <f t="shared" si="108"/>
        <v>0.92099391166373867</v>
      </c>
      <c r="L738" s="6">
        <f t="shared" si="108"/>
        <v>0.99859840348303763</v>
      </c>
      <c r="M738" s="6">
        <f t="shared" si="108"/>
        <v>0.99172557881521417</v>
      </c>
      <c r="N738" s="6">
        <f t="shared" si="108"/>
        <v>0.99995109524610903</v>
      </c>
      <c r="O738" s="6">
        <f t="shared" si="108"/>
        <v>0.99466409854851912</v>
      </c>
      <c r="P738" s="6">
        <f t="shared" si="108"/>
        <v>0.98978025645397494</v>
      </c>
      <c r="Q738" s="6">
        <f t="shared" si="108"/>
        <v>0.99216234940174386</v>
      </c>
      <c r="R738" s="6">
        <f t="shared" si="108"/>
        <v>0.91765633481967923</v>
      </c>
      <c r="S738" s="6">
        <f t="shared" si="108"/>
        <v>0.99210306508377455</v>
      </c>
    </row>
    <row r="739" spans="1:19">
      <c r="A739">
        <v>731</v>
      </c>
      <c r="B739">
        <f t="shared" si="106"/>
        <v>3.2999999999999328</v>
      </c>
      <c r="C739">
        <f t="shared" si="104"/>
        <v>194.39999999999947</v>
      </c>
      <c r="D739" s="10">
        <f>EXP(SUMPRODUCT(LN($F739:$S739),AlturaTRI!$C$24:$P$24)+SUMPRODUCT(LN(1-$F739:$S739),1-AlturaTRI!$C$24:$P$24))</f>
        <v>2.2317245800064874E-6</v>
      </c>
      <c r="E739">
        <f t="shared" si="105"/>
        <v>2.1121251467419247E-6</v>
      </c>
      <c r="F739" s="6">
        <f t="shared" ref="F739:S748" si="109">1/(1+EXP(-1.7*F$2*($B739-F$3)))</f>
        <v>0.9662924138092549</v>
      </c>
      <c r="G739" s="6">
        <f t="shared" si="109"/>
        <v>0.96686150567331564</v>
      </c>
      <c r="H739" s="6">
        <f t="shared" si="109"/>
        <v>0.9639165239575942</v>
      </c>
      <c r="I739" s="6">
        <f t="shared" si="109"/>
        <v>0.873587210277469</v>
      </c>
      <c r="J739" s="6">
        <f t="shared" si="109"/>
        <v>0.9313774800739606</v>
      </c>
      <c r="K739" s="6">
        <f t="shared" si="109"/>
        <v>0.92221219373414198</v>
      </c>
      <c r="L739" s="6">
        <f t="shared" si="109"/>
        <v>0.99862980810477842</v>
      </c>
      <c r="M739" s="6">
        <f t="shared" si="109"/>
        <v>0.99187631930142794</v>
      </c>
      <c r="N739" s="6">
        <f t="shared" si="109"/>
        <v>0.99995223874067307</v>
      </c>
      <c r="O739" s="6">
        <f t="shared" si="109"/>
        <v>0.99478465787940185</v>
      </c>
      <c r="P739" s="6">
        <f t="shared" si="109"/>
        <v>0.9899829126665447</v>
      </c>
      <c r="Q739" s="6">
        <f t="shared" si="109"/>
        <v>0.99236100680592587</v>
      </c>
      <c r="R739" s="6">
        <f t="shared" si="109"/>
        <v>0.91881859830257273</v>
      </c>
      <c r="S739" s="6">
        <f t="shared" si="109"/>
        <v>0.99228915216844549</v>
      </c>
    </row>
    <row r="740" spans="1:19">
      <c r="A740">
        <v>732</v>
      </c>
      <c r="B740">
        <f t="shared" si="106"/>
        <v>3.3099999999999326</v>
      </c>
      <c r="C740">
        <f t="shared" si="104"/>
        <v>194.47999999999945</v>
      </c>
      <c r="D740" s="10">
        <f>EXP(SUMPRODUCT(LN($F740:$S740),AlturaTRI!$C$24:$P$24)+SUMPRODUCT(LN(1-$F740:$S740),1-AlturaTRI!$C$24:$P$24))</f>
        <v>2.1034026240408446E-6</v>
      </c>
      <c r="E740">
        <f t="shared" si="105"/>
        <v>2.043460346578761E-6</v>
      </c>
      <c r="F740" s="6">
        <f t="shared" si="109"/>
        <v>0.96691323785708383</v>
      </c>
      <c r="G740" s="6">
        <f t="shared" si="109"/>
        <v>0.96748830712398004</v>
      </c>
      <c r="H740" s="6">
        <f t="shared" si="109"/>
        <v>0.9645282296749621</v>
      </c>
      <c r="I740" s="6">
        <f t="shared" si="109"/>
        <v>0.87516232580730224</v>
      </c>
      <c r="J740" s="6">
        <f t="shared" si="109"/>
        <v>0.93240206485841859</v>
      </c>
      <c r="K740" s="6">
        <f t="shared" si="109"/>
        <v>0.92341325195214452</v>
      </c>
      <c r="L740" s="6">
        <f t="shared" si="109"/>
        <v>0.99866051000834866</v>
      </c>
      <c r="M740" s="6">
        <f t="shared" si="109"/>
        <v>0.99202433573564741</v>
      </c>
      <c r="N740" s="6">
        <f t="shared" si="109"/>
        <v>0.99995335549921005</v>
      </c>
      <c r="O740" s="6">
        <f t="shared" si="109"/>
        <v>0.99490250725299556</v>
      </c>
      <c r="P740" s="6">
        <f t="shared" si="109"/>
        <v>0.9901815900963602</v>
      </c>
      <c r="Q740" s="6">
        <f t="shared" si="109"/>
        <v>0.99255466671573045</v>
      </c>
      <c r="R740" s="6">
        <f t="shared" si="109"/>
        <v>0.91996588746525909</v>
      </c>
      <c r="S740" s="6">
        <f t="shared" si="109"/>
        <v>0.99247088748790424</v>
      </c>
    </row>
    <row r="741" spans="1:19">
      <c r="A741">
        <v>733</v>
      </c>
      <c r="B741">
        <f t="shared" si="106"/>
        <v>3.3199999999999323</v>
      </c>
      <c r="C741">
        <f t="shared" si="104"/>
        <v>194.55999999999946</v>
      </c>
      <c r="D741" s="10">
        <f>EXP(SUMPRODUCT(LN($F741:$S741),AlturaTRI!$C$24:$P$24)+SUMPRODUCT(LN(1-$F741:$S741),1-AlturaTRI!$C$24:$P$24))</f>
        <v>1.9821996578960937E-6</v>
      </c>
      <c r="E741">
        <f t="shared" si="105"/>
        <v>1.9768301335456394E-6</v>
      </c>
      <c r="F741" s="6">
        <f t="shared" si="109"/>
        <v>0.96752301191498014</v>
      </c>
      <c r="G741" s="6">
        <f t="shared" si="109"/>
        <v>0.96810364398888882</v>
      </c>
      <c r="H741" s="6">
        <f t="shared" si="109"/>
        <v>0.96512994057822088</v>
      </c>
      <c r="I741" s="6">
        <f t="shared" si="109"/>
        <v>0.87672058485274929</v>
      </c>
      <c r="J741" s="6">
        <f t="shared" si="109"/>
        <v>0.93341244553274139</v>
      </c>
      <c r="K741" s="6">
        <f t="shared" si="109"/>
        <v>0.92459728186425427</v>
      </c>
      <c r="L741" s="6">
        <f t="shared" si="109"/>
        <v>0.99869052487613053</v>
      </c>
      <c r="M741" s="6">
        <f t="shared" si="109"/>
        <v>0.99216967654695054</v>
      </c>
      <c r="N741" s="6">
        <f t="shared" si="109"/>
        <v>0.99995444614677675</v>
      </c>
      <c r="O741" s="6">
        <f t="shared" si="109"/>
        <v>0.99501770696041014</v>
      </c>
      <c r="P741" s="6">
        <f t="shared" si="109"/>
        <v>0.99037636529341411</v>
      </c>
      <c r="Q741" s="6">
        <f t="shared" si="109"/>
        <v>0.99274345295775535</v>
      </c>
      <c r="R741" s="6">
        <f t="shared" si="109"/>
        <v>0.92109835500343173</v>
      </c>
      <c r="S741" s="6">
        <f t="shared" si="109"/>
        <v>0.99264837126036409</v>
      </c>
    </row>
    <row r="742" spans="1:19">
      <c r="A742">
        <v>734</v>
      </c>
      <c r="B742">
        <f t="shared" si="106"/>
        <v>3.3299999999999321</v>
      </c>
      <c r="C742">
        <f t="shared" si="104"/>
        <v>194.63999999999945</v>
      </c>
      <c r="D742" s="10">
        <f>EXP(SUMPRODUCT(LN($F742:$S742),AlturaTRI!$C$24:$P$24)+SUMPRODUCT(LN(1-$F742:$S742),1-AlturaTRI!$C$24:$P$24))</f>
        <v>1.8677400507628406E-6</v>
      </c>
      <c r="E742">
        <f t="shared" si="105"/>
        <v>1.9121812748835779E-6</v>
      </c>
      <c r="F742" s="6">
        <f t="shared" si="109"/>
        <v>0.96812191861291441</v>
      </c>
      <c r="G742" s="6">
        <f t="shared" si="109"/>
        <v>0.96870771128367639</v>
      </c>
      <c r="H742" s="6">
        <f t="shared" si="109"/>
        <v>0.96572180734442603</v>
      </c>
      <c r="I742" s="6">
        <f t="shared" si="109"/>
        <v>0.87826209891462914</v>
      </c>
      <c r="J742" s="6">
        <f t="shared" si="109"/>
        <v>0.934408786509763</v>
      </c>
      <c r="K742" s="6">
        <f t="shared" si="109"/>
        <v>0.92576447828454556</v>
      </c>
      <c r="L742" s="6">
        <f t="shared" si="109"/>
        <v>0.99871986804238</v>
      </c>
      <c r="M742" s="6">
        <f t="shared" si="109"/>
        <v>0.99231238933224652</v>
      </c>
      <c r="N742" s="6">
        <f t="shared" si="109"/>
        <v>0.99995551129381999</v>
      </c>
      <c r="O742" s="6">
        <f t="shared" si="109"/>
        <v>0.99513031597928714</v>
      </c>
      <c r="P742" s="6">
        <f t="shared" si="109"/>
        <v>0.99056731339646897</v>
      </c>
      <c r="Q742" s="6">
        <f t="shared" si="109"/>
        <v>0.99292748638524353</v>
      </c>
      <c r="R742" s="6">
        <f t="shared" si="109"/>
        <v>0.9222161531993156</v>
      </c>
      <c r="S742" s="6">
        <f t="shared" si="109"/>
        <v>0.9928217014683608</v>
      </c>
    </row>
    <row r="743" spans="1:19">
      <c r="A743">
        <v>735</v>
      </c>
      <c r="B743">
        <f t="shared" si="106"/>
        <v>3.3399999999999319</v>
      </c>
      <c r="C743">
        <f t="shared" si="104"/>
        <v>194.71999999999946</v>
      </c>
      <c r="D743" s="10">
        <f>EXP(SUMPRODUCT(LN($F743:$S743),AlturaTRI!$C$24:$P$24)+SUMPRODUCT(LN(1-$F743:$S743),1-AlturaTRI!$C$24:$P$24))</f>
        <v>1.7596665623679775E-6</v>
      </c>
      <c r="E743">
        <f t="shared" si="105"/>
        <v>1.8494616914892116E-6</v>
      </c>
      <c r="F743" s="6">
        <f t="shared" si="109"/>
        <v>0.96871013807716921</v>
      </c>
      <c r="G743" s="6">
        <f t="shared" si="109"/>
        <v>0.96930070125893397</v>
      </c>
      <c r="H743" s="6">
        <f t="shared" si="109"/>
        <v>0.96630397880548313</v>
      </c>
      <c r="I743" s="6">
        <f t="shared" si="109"/>
        <v>0.8797869805164954</v>
      </c>
      <c r="J743" s="6">
        <f t="shared" si="109"/>
        <v>0.93539125127267964</v>
      </c>
      <c r="K743" s="6">
        <f t="shared" si="109"/>
        <v>0.92691503524536645</v>
      </c>
      <c r="L743" s="6">
        <f t="shared" si="109"/>
        <v>0.99874855450087274</v>
      </c>
      <c r="M743" s="6">
        <f t="shared" si="109"/>
        <v>0.99245252086952718</v>
      </c>
      <c r="N743" s="6">
        <f t="shared" si="109"/>
        <v>0.99995655153651697</v>
      </c>
      <c r="O743" s="6">
        <f t="shared" si="109"/>
        <v>0.99524039200116399</v>
      </c>
      <c r="P743" s="6">
        <f t="shared" si="109"/>
        <v>0.99075450815663713</v>
      </c>
      <c r="Q743" s="6">
        <f t="shared" si="109"/>
        <v>0.99310688494470856</v>
      </c>
      <c r="R743" s="6">
        <f t="shared" si="109"/>
        <v>0.92331943388573079</v>
      </c>
      <c r="S743" s="6">
        <f t="shared" si="109"/>
        <v>0.99299097390523916</v>
      </c>
    </row>
    <row r="744" spans="1:19">
      <c r="A744">
        <v>736</v>
      </c>
      <c r="B744">
        <f t="shared" si="106"/>
        <v>3.3499999999999317</v>
      </c>
      <c r="C744">
        <f t="shared" si="104"/>
        <v>194.79999999999944</v>
      </c>
      <c r="D744" s="10">
        <f>EXP(SUMPRODUCT(LN($F744:$S744),AlturaTRI!$C$24:$P$24)+SUMPRODUCT(LN(1-$F744:$S744),1-AlturaTRI!$C$24:$P$24))</f>
        <v>1.6576395483293308E-6</v>
      </c>
      <c r="E744">
        <f t="shared" si="105"/>
        <v>1.7886204406752781E-6</v>
      </c>
      <c r="F744" s="6">
        <f t="shared" si="109"/>
        <v>0.96928784794525458</v>
      </c>
      <c r="G744" s="6">
        <f t="shared" si="109"/>
        <v>0.96988280341805033</v>
      </c>
      <c r="H744" s="6">
        <f t="shared" si="109"/>
        <v>0.96687660195588876</v>
      </c>
      <c r="I744" s="6">
        <f t="shared" si="109"/>
        <v>0.88129534315000069</v>
      </c>
      <c r="J744" s="6">
        <f t="shared" si="109"/>
        <v>0.93636000234835359</v>
      </c>
      <c r="K744" s="6">
        <f t="shared" si="109"/>
        <v>0.92804914594999832</v>
      </c>
      <c r="L744" s="6">
        <f t="shared" si="109"/>
        <v>0.99877659891238479</v>
      </c>
      <c r="M744" s="6">
        <f t="shared" si="109"/>
        <v>0.9925901171309498</v>
      </c>
      <c r="N744" s="6">
        <f t="shared" si="109"/>
        <v>0.99995756745710984</v>
      </c>
      <c r="O744" s="6">
        <f t="shared" si="109"/>
        <v>0.99534799145832475</v>
      </c>
      <c r="P744" s="6">
        <f t="shared" si="109"/>
        <v>0.99093802196066816</v>
      </c>
      <c r="Q744" s="6">
        <f t="shared" si="109"/>
        <v>0.99328176374131183</v>
      </c>
      <c r="R744" s="6">
        <f t="shared" si="109"/>
        <v>0.9244083484113842</v>
      </c>
      <c r="S744" s="6">
        <f t="shared" si="109"/>
        <v>0.99315628222083785</v>
      </c>
    </row>
    <row r="745" spans="1:19">
      <c r="A745">
        <v>737</v>
      </c>
      <c r="B745">
        <f t="shared" si="106"/>
        <v>3.3599999999999315</v>
      </c>
      <c r="C745">
        <f t="shared" si="104"/>
        <v>194.87999999999946</v>
      </c>
      <c r="D745" s="10">
        <f>EXP(SUMPRODUCT(LN($F745:$S745),AlturaTRI!$C$24:$P$24)+SUMPRODUCT(LN(1-$F745:$S745),1-AlturaTRI!$C$24:$P$24))</f>
        <v>1.5613361919150206E-6</v>
      </c>
      <c r="E745">
        <f t="shared" si="105"/>
        <v>1.7296076989369128E-6</v>
      </c>
      <c r="F745" s="6">
        <f t="shared" si="109"/>
        <v>0.96985522338156482</v>
      </c>
      <c r="G745" s="6">
        <f t="shared" si="109"/>
        <v>0.9704542045358755</v>
      </c>
      <c r="H745" s="6">
        <f t="shared" si="109"/>
        <v>0.96743982196103673</v>
      </c>
      <c r="I745" s="6">
        <f t="shared" si="109"/>
        <v>0.8827873012211751</v>
      </c>
      <c r="J745" s="6">
        <f t="shared" si="109"/>
        <v>0.93731520128186696</v>
      </c>
      <c r="K745" s="6">
        <f t="shared" si="109"/>
        <v>0.92916700272722941</v>
      </c>
      <c r="L745" s="6">
        <f t="shared" si="109"/>
        <v>0.9988040156120146</v>
      </c>
      <c r="M745" s="6">
        <f t="shared" si="109"/>
        <v>0.99272522329574375</v>
      </c>
      <c r="N745" s="6">
        <f t="shared" si="109"/>
        <v>0.9999585596242303</v>
      </c>
      <c r="O745" s="6">
        <f t="shared" si="109"/>
        <v>0.99545316955014385</v>
      </c>
      <c r="P745" s="6">
        <f t="shared" si="109"/>
        <v>0.99111792585393876</v>
      </c>
      <c r="Q745" s="6">
        <f t="shared" si="109"/>
        <v>0.99345223510300162</v>
      </c>
      <c r="R745" s="6">
        <f t="shared" si="109"/>
        <v>0.92548304760737465</v>
      </c>
      <c r="S745" s="6">
        <f t="shared" si="109"/>
        <v>0.9933177179663718</v>
      </c>
    </row>
    <row r="746" spans="1:19">
      <c r="A746">
        <v>738</v>
      </c>
      <c r="B746">
        <f t="shared" si="106"/>
        <v>3.3699999999999313</v>
      </c>
      <c r="C746">
        <f t="shared" si="104"/>
        <v>194.95999999999944</v>
      </c>
      <c r="D746" s="10">
        <f>EXP(SUMPRODUCT(LN($F746:$S746),AlturaTRI!$C$24:$P$24)+SUMPRODUCT(LN(1-$F746:$S746),1-AlturaTRI!$C$24:$P$24))</f>
        <v>1.4704497619574889E-6</v>
      </c>
      <c r="E746">
        <f t="shared" si="105"/>
        <v>1.6723747447337238E-6</v>
      </c>
      <c r="F746" s="6">
        <f t="shared" si="109"/>
        <v>0.97041243709373937</v>
      </c>
      <c r="G746" s="6">
        <f t="shared" si="109"/>
        <v>0.97101508867815511</v>
      </c>
      <c r="H746" s="6">
        <f t="shared" si="109"/>
        <v>0.96799378216606402</v>
      </c>
      <c r="I746" s="6">
        <f t="shared" si="109"/>
        <v>0.88426296999762488</v>
      </c>
      <c r="J746" s="6">
        <f t="shared" si="109"/>
        <v>0.93825700861229544</v>
      </c>
      <c r="K746" s="6">
        <f t="shared" si="109"/>
        <v>0.93026879698780462</v>
      </c>
      <c r="L746" s="6">
        <f t="shared" si="109"/>
        <v>0.9988308186163446</v>
      </c>
      <c r="M746" s="6">
        <f t="shared" si="109"/>
        <v>0.99285788376295081</v>
      </c>
      <c r="N746" s="6">
        <f t="shared" si="109"/>
        <v>0.99995952859321813</v>
      </c>
      <c r="O746" s="6">
        <f t="shared" si="109"/>
        <v>0.99555598026893033</v>
      </c>
      <c r="P746" s="6">
        <f t="shared" si="109"/>
        <v>0.99129428956314691</v>
      </c>
      <c r="Q746" s="6">
        <f t="shared" si="109"/>
        <v>0.99361840864342321</v>
      </c>
      <c r="R746" s="6">
        <f t="shared" si="109"/>
        <v>0.92654368175488511</v>
      </c>
      <c r="S746" s="6">
        <f t="shared" si="109"/>
        <v>0.99347537063852265</v>
      </c>
    </row>
    <row r="747" spans="1:19">
      <c r="A747">
        <v>739</v>
      </c>
      <c r="B747">
        <f t="shared" si="106"/>
        <v>3.3799999999999311</v>
      </c>
      <c r="C747">
        <f t="shared" si="104"/>
        <v>195.03999999999945</v>
      </c>
      <c r="D747" s="10">
        <f>EXP(SUMPRODUCT(LN($F747:$S747),AlturaTRI!$C$24:$P$24)+SUMPRODUCT(LN(1-$F747:$S747),1-AlturaTRI!$C$24:$P$24))</f>
        <v>1.3846888966174269E-6</v>
      </c>
      <c r="E747">
        <f t="shared" si="105"/>
        <v>1.6168739412972679E-6</v>
      </c>
      <c r="F747" s="6">
        <f t="shared" si="109"/>
        <v>0.97095965934968409</v>
      </c>
      <c r="G747" s="6">
        <f t="shared" si="109"/>
        <v>0.9715656372216922</v>
      </c>
      <c r="H747" s="6">
        <f t="shared" si="109"/>
        <v>0.96853862410521285</v>
      </c>
      <c r="I747" s="6">
        <f t="shared" si="109"/>
        <v>0.88572246555666012</v>
      </c>
      <c r="J747" s="6">
        <f t="shared" si="109"/>
        <v>0.93918558384967754</v>
      </c>
      <c r="K747" s="6">
        <f t="shared" si="109"/>
        <v>0.93135471918271939</v>
      </c>
      <c r="L747" s="6">
        <f t="shared" si="109"/>
        <v>0.99885702163045065</v>
      </c>
      <c r="M747" s="6">
        <f t="shared" si="109"/>
        <v>0.99298814216399112</v>
      </c>
      <c r="N747" s="6">
        <f t="shared" si="109"/>
        <v>0.99996047490643214</v>
      </c>
      <c r="O747" s="6">
        <f t="shared" si="109"/>
        <v>0.99565647642528177</v>
      </c>
      <c r="P747" s="6">
        <f t="shared" si="109"/>
        <v>0.99146718151870794</v>
      </c>
      <c r="Q747" s="6">
        <f t="shared" si="109"/>
        <v>0.99378039132361462</v>
      </c>
      <c r="R747" s="6">
        <f t="shared" si="109"/>
        <v>0.92759040055405062</v>
      </c>
      <c r="S747" s="6">
        <f t="shared" si="109"/>
        <v>0.99362932772274204</v>
      </c>
    </row>
    <row r="748" spans="1:19">
      <c r="A748">
        <v>740</v>
      </c>
      <c r="B748">
        <f t="shared" si="106"/>
        <v>3.3899999999999308</v>
      </c>
      <c r="C748">
        <f t="shared" si="104"/>
        <v>195.11999999999944</v>
      </c>
      <c r="D748" s="10">
        <f>EXP(SUMPRODUCT(LN($F748:$S748),AlturaTRI!$C$24:$P$24)+SUMPRODUCT(LN(1-$F748:$S748),1-AlturaTRI!$C$24:$P$24))</f>
        <v>1.3037769126379533E-6</v>
      </c>
      <c r="E748">
        <f t="shared" si="105"/>
        <v>1.5630587194732665E-6</v>
      </c>
      <c r="F748" s="6">
        <f t="shared" si="109"/>
        <v>0.97149705799521113</v>
      </c>
      <c r="G748" s="6">
        <f t="shared" si="109"/>
        <v>0.97210602887518471</v>
      </c>
      <c r="H748" s="6">
        <f t="shared" si="109"/>
        <v>0.96907448751167813</v>
      </c>
      <c r="I748" s="6">
        <f t="shared" si="109"/>
        <v>0.88716590473435231</v>
      </c>
      <c r="J748" s="6">
        <f t="shared" si="109"/>
        <v>0.94010108545314686</v>
      </c>
      <c r="K748" s="6">
        <f t="shared" si="109"/>
        <v>0.93242495876331566</v>
      </c>
      <c r="L748" s="6">
        <f t="shared" si="109"/>
        <v>0.99888263805475841</v>
      </c>
      <c r="M748" s="6">
        <f t="shared" si="109"/>
        <v>0.99311604137506393</v>
      </c>
      <c r="N748" s="6">
        <f t="shared" si="109"/>
        <v>0.99996139909355264</v>
      </c>
      <c r="O748" s="6">
        <f t="shared" si="109"/>
        <v>0.99575470967294977</v>
      </c>
      <c r="P748" s="6">
        <f t="shared" si="109"/>
        <v>0.99163666887685653</v>
      </c>
      <c r="Q748" s="6">
        <f t="shared" si="109"/>
        <v>0.99393828751249902</v>
      </c>
      <c r="R748" s="6">
        <f t="shared" si="109"/>
        <v>0.9286233530939737</v>
      </c>
      <c r="S748" s="6">
        <f t="shared" si="109"/>
        <v>0.99377967473577589</v>
      </c>
    </row>
    <row r="749" spans="1:19">
      <c r="A749">
        <v>741</v>
      </c>
      <c r="B749">
        <f t="shared" si="106"/>
        <v>3.3999999999999306</v>
      </c>
      <c r="C749">
        <f t="shared" si="104"/>
        <v>195.19999999999945</v>
      </c>
      <c r="D749" s="10">
        <f>EXP(SUMPRODUCT(LN($F749:$S749),AlturaTRI!$C$24:$P$24)+SUMPRODUCT(LN(1-$F749:$S749),1-AlturaTRI!$C$24:$P$24))</f>
        <v>1.2274511396861306E-6</v>
      </c>
      <c r="E749">
        <f t="shared" si="105"/>
        <v>1.5108835606075099E-6</v>
      </c>
      <c r="F749" s="6">
        <f t="shared" ref="F749:S758" si="110">1/(1+EXP(-1.7*F$2*($B749-F$3)))</f>
        <v>0.97202479847226519</v>
      </c>
      <c r="G749" s="6">
        <f t="shared" si="110"/>
        <v>0.97263643970069968</v>
      </c>
      <c r="H749" s="6">
        <f t="shared" si="110"/>
        <v>0.96960151032791841</v>
      </c>
      <c r="I749" s="6">
        <f t="shared" si="110"/>
        <v>0.88859340507553053</v>
      </c>
      <c r="J749" s="6">
        <f t="shared" si="110"/>
        <v>0.94100367081020797</v>
      </c>
      <c r="K749" s="6">
        <f t="shared" si="110"/>
        <v>0.93347970414314585</v>
      </c>
      <c r="L749" s="6">
        <f t="shared" si="110"/>
        <v>0.99890768099175398</v>
      </c>
      <c r="M749" s="6">
        <f t="shared" si="110"/>
        <v>0.99324162352937717</v>
      </c>
      <c r="N749" s="6">
        <f t="shared" si="110"/>
        <v>0.99996230167187827</v>
      </c>
      <c r="O749" s="6">
        <f t="shared" si="110"/>
        <v>0.99585073053322992</v>
      </c>
      <c r="P749" s="6">
        <f t="shared" si="110"/>
        <v>0.99180281754145039</v>
      </c>
      <c r="Q749" s="6">
        <f t="shared" si="110"/>
        <v>0.99409219904618418</v>
      </c>
      <c r="R749" s="6">
        <f t="shared" si="110"/>
        <v>0.92964268782387538</v>
      </c>
      <c r="S749" s="6">
        <f t="shared" si="110"/>
        <v>0.9939264952674165</v>
      </c>
    </row>
    <row r="750" spans="1:19">
      <c r="A750">
        <v>742</v>
      </c>
      <c r="B750">
        <f t="shared" si="106"/>
        <v>3.4099999999999304</v>
      </c>
      <c r="C750">
        <f t="shared" si="104"/>
        <v>195.27999999999943</v>
      </c>
      <c r="D750" s="10">
        <f>EXP(SUMPRODUCT(LN($F750:$S750),AlturaTRI!$C$24:$P$24)+SUMPRODUCT(LN(1-$F750:$S750),1-AlturaTRI!$C$24:$P$24))</f>
        <v>1.1554622793366203E-6</v>
      </c>
      <c r="E750">
        <f t="shared" si="105"/>
        <v>1.4603039794840913E-6</v>
      </c>
      <c r="F750" s="6">
        <f t="shared" si="110"/>
        <v>0.97254304383769219</v>
      </c>
      <c r="G750" s="6">
        <f t="shared" si="110"/>
        <v>0.97315704313573659</v>
      </c>
      <c r="H750" s="6">
        <f t="shared" si="110"/>
        <v>0.97011982871640712</v>
      </c>
      <c r="I750" s="6">
        <f t="shared" si="110"/>
        <v>0.89000508478471652</v>
      </c>
      <c r="J750" s="6">
        <f t="shared" si="110"/>
        <v>0.94189349621711993</v>
      </c>
      <c r="K750" s="6">
        <f t="shared" si="110"/>
        <v>0.93451914266156733</v>
      </c>
      <c r="L750" s="6">
        <f t="shared" si="110"/>
        <v>0.99893216325254741</v>
      </c>
      <c r="M750" s="6">
        <f t="shared" si="110"/>
        <v>0.99336493002921278</v>
      </c>
      <c r="N750" s="6">
        <f t="shared" si="110"/>
        <v>0.99996318314661559</v>
      </c>
      <c r="O750" s="6">
        <f t="shared" si="110"/>
        <v>0.99594458841887878</v>
      </c>
      <c r="P750" s="6">
        <f t="shared" si="110"/>
        <v>0.99196569218547925</v>
      </c>
      <c r="Q750" s="6">
        <f t="shared" si="110"/>
        <v>0.99424222528608841</v>
      </c>
      <c r="R750" s="6">
        <f t="shared" si="110"/>
        <v>0.9306485525253555</v>
      </c>
      <c r="S750" s="6">
        <f t="shared" si="110"/>
        <v>0.99406987102149036</v>
      </c>
    </row>
    <row r="751" spans="1:19">
      <c r="A751">
        <v>743</v>
      </c>
      <c r="B751">
        <f t="shared" si="106"/>
        <v>3.4199999999999302</v>
      </c>
      <c r="C751">
        <f t="shared" si="104"/>
        <v>195.35999999999945</v>
      </c>
      <c r="D751" s="10">
        <f>EXP(SUMPRODUCT(LN($F751:$S751),AlturaTRI!$C$24:$P$24)+SUMPRODUCT(LN(1-$F751:$S751),1-AlturaTRI!$C$24:$P$24))</f>
        <v>1.0875737882201021E-6</v>
      </c>
      <c r="E751">
        <f t="shared" si="105"/>
        <v>1.4112765073243257E-6</v>
      </c>
      <c r="F751" s="6">
        <f t="shared" si="110"/>
        <v>0.97305195478251827</v>
      </c>
      <c r="G751" s="6">
        <f t="shared" si="110"/>
        <v>0.97366801001584125</v>
      </c>
      <c r="H751" s="6">
        <f t="shared" si="110"/>
        <v>0.97062957707079711</v>
      </c>
      <c r="I751" s="6">
        <f t="shared" si="110"/>
        <v>0.89140106267800245</v>
      </c>
      <c r="J751" s="6">
        <f t="shared" si="110"/>
        <v>0.94277071686036806</v>
      </c>
      <c r="K751" s="6">
        <f t="shared" si="110"/>
        <v>0.93554346054902859</v>
      </c>
      <c r="L751" s="6">
        <f t="shared" si="110"/>
        <v>0.9989560973632956</v>
      </c>
      <c r="M751" s="6">
        <f t="shared" si="110"/>
        <v>0.99348600155782318</v>
      </c>
      <c r="N751" s="6">
        <f t="shared" si="110"/>
        <v>0.99996404401116101</v>
      </c>
      <c r="O751" s="6">
        <f t="shared" si="110"/>
        <v>0.99603633165756855</v>
      </c>
      <c r="P751" s="6">
        <f t="shared" si="110"/>
        <v>0.99212535627227938</v>
      </c>
      <c r="Q751" s="6">
        <f t="shared" si="110"/>
        <v>0.99438846317589979</v>
      </c>
      <c r="R751" s="6">
        <f t="shared" si="110"/>
        <v>0.93164109428574426</v>
      </c>
      <c r="S751" s="6">
        <f t="shared" si="110"/>
        <v>0.99420988185608938</v>
      </c>
    </row>
    <row r="752" spans="1:19">
      <c r="A752">
        <v>744</v>
      </c>
      <c r="B752">
        <f t="shared" si="106"/>
        <v>3.42999999999993</v>
      </c>
      <c r="C752">
        <f t="shared" si="104"/>
        <v>195.43999999999943</v>
      </c>
      <c r="D752" s="10">
        <f>EXP(SUMPRODUCT(LN($F752:$S752),AlturaTRI!$C$24:$P$24)+SUMPRODUCT(LN(1-$F752:$S752),1-AlturaTRI!$C$24:$P$24))</f>
        <v>1.0235612848271431E-6</v>
      </c>
      <c r="E752">
        <f t="shared" si="105"/>
        <v>1.3637586748543168E-6</v>
      </c>
      <c r="F752" s="6">
        <f t="shared" si="110"/>
        <v>0.97355168965170402</v>
      </c>
      <c r="G752" s="6">
        <f t="shared" si="110"/>
        <v>0.9741695085977311</v>
      </c>
      <c r="H752" s="6">
        <f t="shared" si="110"/>
        <v>0.97113088802747816</v>
      </c>
      <c r="I752" s="6">
        <f t="shared" si="110"/>
        <v>0.89278145813587406</v>
      </c>
      <c r="J752" s="6">
        <f t="shared" si="110"/>
        <v>0.9436354867991924</v>
      </c>
      <c r="K752" s="6">
        <f t="shared" si="110"/>
        <v>0.93655284289401142</v>
      </c>
      <c r="L752" s="6">
        <f t="shared" si="110"/>
        <v>0.99897949557148535</v>
      </c>
      <c r="M752" s="6">
        <f t="shared" si="110"/>
        <v>0.99360487809116527</v>
      </c>
      <c r="N752" s="6">
        <f t="shared" si="110"/>
        <v>0.99996488474737744</v>
      </c>
      <c r="O752" s="6">
        <f t="shared" si="110"/>
        <v>0.99612600751488389</v>
      </c>
      <c r="P752" s="6">
        <f t="shared" si="110"/>
        <v>0.99228187207645258</v>
      </c>
      <c r="Q752" s="6">
        <f t="shared" si="110"/>
        <v>0.99453100729738853</v>
      </c>
      <c r="R752" s="6">
        <f t="shared" si="110"/>
        <v>0.93262045947252714</v>
      </c>
      <c r="S752" s="6">
        <f t="shared" si="110"/>
        <v>0.99434660582305356</v>
      </c>
    </row>
    <row r="753" spans="1:19">
      <c r="A753">
        <v>745</v>
      </c>
      <c r="B753">
        <f t="shared" si="106"/>
        <v>3.4399999999999298</v>
      </c>
      <c r="C753">
        <f t="shared" si="104"/>
        <v>195.51999999999944</v>
      </c>
      <c r="D753" s="10">
        <f>EXP(SUMPRODUCT(LN($F753:$S753),AlturaTRI!$C$24:$P$24)+SUMPRODUCT(LN(1-$F753:$S753),1-AlturaTRI!$C$24:$P$24))</f>
        <v>9.6321197943482043E-7</v>
      </c>
      <c r="E753">
        <f t="shared" si="105"/>
        <v>1.3177089954488908E-6</v>
      </c>
      <c r="F753" s="6">
        <f t="shared" si="110"/>
        <v>0.97404240446434021</v>
      </c>
      <c r="G753" s="6">
        <f t="shared" si="110"/>
        <v>0.97466170458288848</v>
      </c>
      <c r="H753" s="6">
        <f t="shared" si="110"/>
        <v>0.9716238924775058</v>
      </c>
      <c r="I753" s="6">
        <f t="shared" si="110"/>
        <v>0.89414639105697558</v>
      </c>
      <c r="J753" s="6">
        <f t="shared" si="110"/>
        <v>0.94448795894914905</v>
      </c>
      <c r="K753" s="6">
        <f t="shared" si="110"/>
        <v>0.93754747361159008</v>
      </c>
      <c r="L753" s="6">
        <f t="shared" si="110"/>
        <v>0.99900236985208113</v>
      </c>
      <c r="M753" s="6">
        <f t="shared" si="110"/>
        <v>0.99372159890946943</v>
      </c>
      <c r="N753" s="6">
        <f t="shared" si="110"/>
        <v>0.9999657058258633</v>
      </c>
      <c r="O753" s="6">
        <f t="shared" si="110"/>
        <v>0.9962136622168688</v>
      </c>
      <c r="P753" s="6">
        <f t="shared" si="110"/>
        <v>0.99243530070449404</v>
      </c>
      <c r="Q753" s="6">
        <f t="shared" si="110"/>
        <v>0.99466994992508295</v>
      </c>
      <c r="R753" s="6">
        <f t="shared" si="110"/>
        <v>0.93358679370881714</v>
      </c>
      <c r="S753" s="6">
        <f t="shared" si="110"/>
        <v>0.99448011920671597</v>
      </c>
    </row>
    <row r="754" spans="1:19">
      <c r="A754">
        <v>746</v>
      </c>
      <c r="B754">
        <f t="shared" si="106"/>
        <v>3.4499999999999296</v>
      </c>
      <c r="C754">
        <f t="shared" si="104"/>
        <v>195.59999999999943</v>
      </c>
      <c r="D754" s="10">
        <f>EXP(SUMPRODUCT(LN($F754:$S754),AlturaTRI!$C$24:$P$24)+SUMPRODUCT(LN(1-$F754:$S754),1-AlturaTRI!$C$24:$P$24))</f>
        <v>9.0632412660187034E-7</v>
      </c>
      <c r="E754">
        <f t="shared" si="105"/>
        <v>1.2730869483592623E-6</v>
      </c>
      <c r="F754" s="6">
        <f t="shared" si="110"/>
        <v>0.97452425293425149</v>
      </c>
      <c r="G754" s="6">
        <f t="shared" si="110"/>
        <v>0.97514476114159243</v>
      </c>
      <c r="H754" s="6">
        <f t="shared" si="110"/>
        <v>0.97210871957887646</v>
      </c>
      <c r="I754" s="6">
        <f t="shared" si="110"/>
        <v>0.89549598181282408</v>
      </c>
      <c r="J754" s="6">
        <f t="shared" si="110"/>
        <v>0.94532828506667654</v>
      </c>
      <c r="K754" s="6">
        <f t="shared" si="110"/>
        <v>0.93852753541357259</v>
      </c>
      <c r="L754" s="6">
        <f t="shared" si="110"/>
        <v>0.99902473191353791</v>
      </c>
      <c r="M754" s="6">
        <f t="shared" si="110"/>
        <v>0.99383620260864625</v>
      </c>
      <c r="N754" s="6">
        <f t="shared" si="110"/>
        <v>0.99996650770621587</v>
      </c>
      <c r="O754" s="6">
        <f t="shared" si="110"/>
        <v>0.99629934097213113</v>
      </c>
      <c r="P754" s="6">
        <f t="shared" si="110"/>
        <v>0.99258570211512587</v>
      </c>
      <c r="Q754" s="6">
        <f t="shared" si="110"/>
        <v>0.99480538107982863</v>
      </c>
      <c r="R754" s="6">
        <f t="shared" si="110"/>
        <v>0.93454024184986006</v>
      </c>
      <c r="S754" s="6">
        <f t="shared" si="110"/>
        <v>0.99461049656191436</v>
      </c>
    </row>
    <row r="755" spans="1:19">
      <c r="A755">
        <v>747</v>
      </c>
      <c r="B755">
        <f t="shared" si="106"/>
        <v>3.4599999999999294</v>
      </c>
      <c r="C755">
        <f t="shared" si="104"/>
        <v>195.67999999999944</v>
      </c>
      <c r="D755" s="10">
        <f>EXP(SUMPRODUCT(LN($F755:$S755),AlturaTRI!$C$24:$P$24)+SUMPRODUCT(LN(1-$F755:$S755),1-AlturaTRI!$C$24:$P$24))</f>
        <v>8.5270649966100807E-7</v>
      </c>
      <c r="E755">
        <f t="shared" si="105"/>
        <v>1.2298529620314992E-6</v>
      </c>
      <c r="F755" s="6">
        <f t="shared" si="110"/>
        <v>0.97499738649098078</v>
      </c>
      <c r="G755" s="6">
        <f t="shared" si="110"/>
        <v>0.97561883893734547</v>
      </c>
      <c r="H755" s="6">
        <f t="shared" si="110"/>
        <v>0.97258549676913375</v>
      </c>
      <c r="I755" s="6">
        <f t="shared" si="110"/>
        <v>0.89683035120346488</v>
      </c>
      <c r="J755" s="6">
        <f t="shared" si="110"/>
        <v>0.94615661573464149</v>
      </c>
      <c r="K755" s="6">
        <f t="shared" si="110"/>
        <v>0.93949320978018402</v>
      </c>
      <c r="L755" s="6">
        <f t="shared" si="110"/>
        <v>0.99904659320368683</v>
      </c>
      <c r="M755" s="6">
        <f t="shared" si="110"/>
        <v>0.99394872711153315</v>
      </c>
      <c r="N755" s="6">
        <f t="shared" si="110"/>
        <v>0.99996729083728852</v>
      </c>
      <c r="O755" s="6">
        <f t="shared" si="110"/>
        <v>0.9963830879935115</v>
      </c>
      <c r="P755" s="6">
        <f t="shared" si="110"/>
        <v>0.99273313513934291</v>
      </c>
      <c r="Q755" s="6">
        <f t="shared" si="110"/>
        <v>0.99493738858123981</v>
      </c>
      <c r="R755" s="6">
        <f t="shared" si="110"/>
        <v>0.93548094796054748</v>
      </c>
      <c r="S755" s="6">
        <f t="shared" si="110"/>
        <v>0.99473781075128276</v>
      </c>
    </row>
    <row r="756" spans="1:19">
      <c r="A756">
        <v>748</v>
      </c>
      <c r="B756">
        <f t="shared" si="106"/>
        <v>3.4699999999999291</v>
      </c>
      <c r="C756">
        <f t="shared" si="104"/>
        <v>195.75999999999942</v>
      </c>
      <c r="D756" s="10">
        <f>EXP(SUMPRODUCT(LN($F756:$S756),AlturaTRI!$C$24:$P$24)+SUMPRODUCT(LN(1-$F756:$S756),1-AlturaTRI!$C$24:$P$24))</f>
        <v>8.0217788662471111E-7</v>
      </c>
      <c r="E756">
        <f t="shared" si="105"/>
        <v>1.1879683975225858E-6</v>
      </c>
      <c r="F756" s="6">
        <f t="shared" si="110"/>
        <v>0.97546195430111893</v>
      </c>
      <c r="G756" s="6">
        <f t="shared" si="110"/>
        <v>0.97608409615166691</v>
      </c>
      <c r="H756" s="6">
        <f t="shared" si="110"/>
        <v>0.97305434977827954</v>
      </c>
      <c r="I756" s="6">
        <f t="shared" si="110"/>
        <v>0.89814962041407165</v>
      </c>
      <c r="J756" s="6">
        <f t="shared" si="110"/>
        <v>0.94697310034883808</v>
      </c>
      <c r="K756" s="6">
        <f t="shared" si="110"/>
        <v>0.94044467693325673</v>
      </c>
      <c r="L756" s="6">
        <f t="shared" si="110"/>
        <v>0.99906796491548877</v>
      </c>
      <c r="M756" s="6">
        <f t="shared" si="110"/>
        <v>0.99405920967897887</v>
      </c>
      <c r="N756" s="6">
        <f t="shared" si="110"/>
        <v>0.99996805565744185</v>
      </c>
      <c r="O756" s="6">
        <f t="shared" si="110"/>
        <v>0.99646494651932327</v>
      </c>
      <c r="P756" s="6">
        <f t="shared" si="110"/>
        <v>0.99287765750016677</v>
      </c>
      <c r="Q756" s="6">
        <f t="shared" si="110"/>
        <v>0.99506605809906401</v>
      </c>
      <c r="R756" s="6">
        <f t="shared" si="110"/>
        <v>0.93640905529391938</v>
      </c>
      <c r="S756" s="6">
        <f t="shared" si="110"/>
        <v>0.99486213298182835</v>
      </c>
    </row>
    <row r="757" spans="1:19">
      <c r="A757">
        <v>749</v>
      </c>
      <c r="B757">
        <f t="shared" si="106"/>
        <v>3.4799999999999289</v>
      </c>
      <c r="C757">
        <f t="shared" si="104"/>
        <v>195.83999999999943</v>
      </c>
      <c r="D757" s="10">
        <f>EXP(SUMPRODUCT(LN($F757:$S757),AlturaTRI!$C$24:$P$24)+SUMPRODUCT(LN(1-$F757:$S757),1-AlturaTRI!$C$24:$P$24))</f>
        <v>7.5456660690914199E-7</v>
      </c>
      <c r="E757">
        <f t="shared" si="105"/>
        <v>1.1473955320205153E-6</v>
      </c>
      <c r="F757" s="6">
        <f t="shared" si="110"/>
        <v>0.9759181032899561</v>
      </c>
      <c r="G757" s="6">
        <f t="shared" si="110"/>
        <v>0.97654068850921816</v>
      </c>
      <c r="H757" s="6">
        <f t="shared" si="110"/>
        <v>0.97351540264197522</v>
      </c>
      <c r="I757" s="6">
        <f t="shared" si="110"/>
        <v>0.89945391097248595</v>
      </c>
      <c r="J757" s="6">
        <f t="shared" si="110"/>
        <v>0.94777788710541711</v>
      </c>
      <c r="K757" s="6">
        <f t="shared" si="110"/>
        <v>0.94138211581089049</v>
      </c>
      <c r="L757" s="6">
        <f t="shared" si="110"/>
        <v>0.99908885799266589</v>
      </c>
      <c r="M757" s="6">
        <f t="shared" si="110"/>
        <v>0.99416768692077184</v>
      </c>
      <c r="N757" s="6">
        <f t="shared" si="110"/>
        <v>0.99996880259478915</v>
      </c>
      <c r="O757" s="6">
        <f t="shared" si="110"/>
        <v>0.9965449588341706</v>
      </c>
      <c r="P757" s="6">
        <f t="shared" si="110"/>
        <v>0.99301932583211439</v>
      </c>
      <c r="Q757" s="6">
        <f t="shared" si="110"/>
        <v>0.99519147320347401</v>
      </c>
      <c r="R757" s="6">
        <f t="shared" si="110"/>
        <v>0.93732470627063558</v>
      </c>
      <c r="S757" s="6">
        <f t="shared" si="110"/>
        <v>0.99498353284080598</v>
      </c>
    </row>
    <row r="758" spans="1:19">
      <c r="A758">
        <v>750</v>
      </c>
      <c r="B758">
        <f t="shared" si="106"/>
        <v>3.4899999999999287</v>
      </c>
      <c r="C758">
        <f t="shared" si="104"/>
        <v>195.91999999999942</v>
      </c>
      <c r="D758" s="10">
        <f>EXP(SUMPRODUCT(LN($F758:$S758),AlturaTRI!$C$24:$P$24)+SUMPRODUCT(LN(1-$F758:$S758),1-AlturaTRI!$C$24:$P$24))</f>
        <v>7.0971004827528421E-7</v>
      </c>
      <c r="E758">
        <f t="shared" si="105"/>
        <v>1.1080975424746402E-6</v>
      </c>
      <c r="F758" s="6">
        <f t="shared" si="110"/>
        <v>0.97636597816342385</v>
      </c>
      <c r="G758" s="6">
        <f t="shared" si="110"/>
        <v>0.9769887693032262</v>
      </c>
      <c r="H758" s="6">
        <f t="shared" si="110"/>
        <v>0.97396877771501245</v>
      </c>
      <c r="I758" s="6">
        <f t="shared" si="110"/>
        <v>0.90074334470769735</v>
      </c>
      <c r="J758" s="6">
        <f t="shared" si="110"/>
        <v>0.94857112298921542</v>
      </c>
      <c r="K758" s="6">
        <f t="shared" si="110"/>
        <v>0.94230570404354419</v>
      </c>
      <c r="L758" s="6">
        <f t="shared" si="110"/>
        <v>0.99910928313521064</v>
      </c>
      <c r="M758" s="6">
        <f t="shared" si="110"/>
        <v>0.99427419480641011</v>
      </c>
      <c r="N758" s="6">
        <f t="shared" si="110"/>
        <v>0.99996953206743511</v>
      </c>
      <c r="O758" s="6">
        <f t="shared" si="110"/>
        <v>0.99662316628935188</v>
      </c>
      <c r="P758" s="6">
        <f t="shared" si="110"/>
        <v>0.99315819570037933</v>
      </c>
      <c r="Q758" s="6">
        <f t="shared" si="110"/>
        <v>0.99531371541430047</v>
      </c>
      <c r="R758" s="6">
        <f t="shared" si="110"/>
        <v>0.93822804245939417</v>
      </c>
      <c r="S758" s="6">
        <f t="shared" si="110"/>
        <v>0.99510207833089714</v>
      </c>
    </row>
    <row r="759" spans="1:19">
      <c r="A759">
        <v>751</v>
      </c>
      <c r="B759">
        <f t="shared" si="106"/>
        <v>3.4999999999999285</v>
      </c>
      <c r="C759">
        <f t="shared" si="104"/>
        <v>195.99999999999943</v>
      </c>
      <c r="D759" s="10">
        <f>EXP(SUMPRODUCT(LN($F759:$S759),AlturaTRI!$C$24:$P$24)+SUMPRODUCT(LN(1-$F759:$S759),1-AlturaTRI!$C$24:$P$24))</f>
        <v>6.674542233812286E-7</v>
      </c>
      <c r="E759">
        <f t="shared" si="105"/>
        <v>1.0700384893421542E-6</v>
      </c>
      <c r="F759" s="6">
        <f t="shared" ref="F759:S768" si="111">1/(1+EXP(-1.7*F$2*($B759-F$3)))</f>
        <v>0.97680572143030198</v>
      </c>
      <c r="G759" s="6">
        <f t="shared" si="111"/>
        <v>0.97742848942117799</v>
      </c>
      <c r="H759" s="6">
        <f t="shared" si="111"/>
        <v>0.97441459568503486</v>
      </c>
      <c r="I759" s="6">
        <f t="shared" si="111"/>
        <v>0.90201804370925553</v>
      </c>
      <c r="J759" s="6">
        <f t="shared" si="111"/>
        <v>0.9493529537629648</v>
      </c>
      <c r="K759" s="6">
        <f t="shared" si="111"/>
        <v>0.94321561793152597</v>
      </c>
      <c r="L759" s="6">
        <f t="shared" si="111"/>
        <v>0.99912925080477244</v>
      </c>
      <c r="M759" s="6">
        <f t="shared" si="111"/>
        <v>0.9943787686757144</v>
      </c>
      <c r="N759" s="6">
        <f t="shared" si="111"/>
        <v>0.99997024448371041</v>
      </c>
      <c r="O759" s="6">
        <f t="shared" si="111"/>
        <v>0.99669960932285595</v>
      </c>
      <c r="P759" s="6">
        <f t="shared" si="111"/>
        <v>0.99329432161973008</v>
      </c>
      <c r="Q759" s="6">
        <f t="shared" si="111"/>
        <v>0.99543286424922395</v>
      </c>
      <c r="R759" s="6">
        <f t="shared" si="111"/>
        <v>0.93911920455827835</v>
      </c>
      <c r="S759" s="6">
        <f t="shared" si="111"/>
        <v>0.99521783590470336</v>
      </c>
    </row>
    <row r="760" spans="1:19">
      <c r="A760">
        <v>752</v>
      </c>
      <c r="B760">
        <f t="shared" si="106"/>
        <v>3.5099999999999283</v>
      </c>
      <c r="C760">
        <f t="shared" si="104"/>
        <v>196.07999999999942</v>
      </c>
      <c r="D760" s="10">
        <f>EXP(SUMPRODUCT(LN($F760:$S760),AlturaTRI!$C$24:$P$24)+SUMPRODUCT(LN(1-$F760:$S760),1-AlturaTRI!$C$24:$P$24))</f>
        <v>6.2765334533745792E-7</v>
      </c>
      <c r="E760">
        <f t="shared" si="105"/>
        <v>1.033183300456326E-6</v>
      </c>
      <c r="F760" s="6">
        <f t="shared" si="111"/>
        <v>0.97723747342466605</v>
      </c>
      <c r="G760" s="6">
        <f t="shared" si="111"/>
        <v>0.97785999737075402</v>
      </c>
      <c r="H760" s="6">
        <f t="shared" si="111"/>
        <v>0.97485297558649286</v>
      </c>
      <c r="I760" s="6">
        <f t="shared" si="111"/>
        <v>0.9032781302876155</v>
      </c>
      <c r="J760" s="6">
        <f t="shared" si="111"/>
        <v>0.95012352395735522</v>
      </c>
      <c r="K760" s="6">
        <f t="shared" si="111"/>
        <v>0.94411203242384101</v>
      </c>
      <c r="L760" s="6">
        <f t="shared" si="111"/>
        <v>0.99914877122992996</v>
      </c>
      <c r="M760" s="6">
        <f t="shared" si="111"/>
        <v>0.99448144324928855</v>
      </c>
      <c r="N760" s="6">
        <f t="shared" si="111"/>
        <v>0.99997094024239996</v>
      </c>
      <c r="O760" s="6">
        <f t="shared" si="111"/>
        <v>0.99677432747895534</v>
      </c>
      <c r="P760" s="6">
        <f t="shared" si="111"/>
        <v>0.99342775707312603</v>
      </c>
      <c r="Q760" s="6">
        <f t="shared" si="111"/>
        <v>0.99554899727094248</v>
      </c>
      <c r="R760" s="6">
        <f t="shared" si="111"/>
        <v>0.9399983323770098</v>
      </c>
      <c r="S760" s="6">
        <f t="shared" si="111"/>
        <v>0.99533087049856661</v>
      </c>
    </row>
    <row r="761" spans="1:19">
      <c r="A761">
        <v>753</v>
      </c>
      <c r="B761">
        <f t="shared" si="106"/>
        <v>3.5199999999999281</v>
      </c>
      <c r="C761">
        <f t="shared" si="104"/>
        <v>196.15999999999943</v>
      </c>
      <c r="D761" s="10">
        <f>EXP(SUMPRODUCT(LN($F761:$S761),AlturaTRI!$C$24:$P$24)+SUMPRODUCT(LN(1-$F761:$S761),1-AlturaTRI!$C$24:$P$24))</f>
        <v>5.901694216577535E-7</v>
      </c>
      <c r="E761">
        <f t="shared" si="105"/>
        <v>9.974977550218348E-7</v>
      </c>
      <c r="F761" s="6">
        <f t="shared" si="111"/>
        <v>0.97766137232854788</v>
      </c>
      <c r="G761" s="6">
        <f t="shared" si="111"/>
        <v>0.97828343930597594</v>
      </c>
      <c r="H761" s="6">
        <f t="shared" si="111"/>
        <v>0.97528403481481618</v>
      </c>
      <c r="I761" s="6">
        <f t="shared" si="111"/>
        <v>0.90452372693540628</v>
      </c>
      <c r="J761" s="6">
        <f t="shared" si="111"/>
        <v>0.95088297686192402</v>
      </c>
      <c r="K761" s="6">
        <f t="shared" si="111"/>
        <v>0.94499512109836581</v>
      </c>
      <c r="L761" s="6">
        <f t="shared" si="111"/>
        <v>0.9991678544113467</v>
      </c>
      <c r="M761" s="6">
        <f t="shared" si="111"/>
        <v>0.99458225263882671</v>
      </c>
      <c r="N761" s="6">
        <f t="shared" si="111"/>
        <v>0.999971619732966</v>
      </c>
      <c r="O761" s="6">
        <f t="shared" si="111"/>
        <v>0.99684735942740721</v>
      </c>
      <c r="P761" s="6">
        <f t="shared" si="111"/>
        <v>0.99355855453005304</v>
      </c>
      <c r="Q761" s="6">
        <f t="shared" si="111"/>
        <v>0.99566219013332902</v>
      </c>
      <c r="R761" s="6">
        <f t="shared" si="111"/>
        <v>0.94086556482008987</v>
      </c>
      <c r="S761" s="6">
        <f t="shared" si="111"/>
        <v>0.99544124556571911</v>
      </c>
    </row>
    <row r="762" spans="1:19">
      <c r="A762">
        <v>754</v>
      </c>
      <c r="B762">
        <f t="shared" si="106"/>
        <v>3.5299999999999279</v>
      </c>
      <c r="C762">
        <f t="shared" si="104"/>
        <v>196.23999999999941</v>
      </c>
      <c r="D762" s="10">
        <f>EXP(SUMPRODUCT(LN($F762:$S762),AlturaTRI!$C$24:$P$24)+SUMPRODUCT(LN(1-$F762:$S762),1-AlturaTRI!$C$24:$P$24))</f>
        <v>5.5487186600068312E-7</v>
      </c>
      <c r="E762">
        <f t="shared" si="105"/>
        <v>9.6294846774226522E-7</v>
      </c>
      <c r="F762" s="6">
        <f t="shared" si="111"/>
        <v>0.97807755419478892</v>
      </c>
      <c r="G762" s="6">
        <f t="shared" si="111"/>
        <v>0.9786989590535381</v>
      </c>
      <c r="H762" s="6">
        <f t="shared" si="111"/>
        <v>0.97570788914078599</v>
      </c>
      <c r="I762" s="6">
        <f t="shared" si="111"/>
        <v>0.90575495628962455</v>
      </c>
      <c r="J762" s="6">
        <f t="shared" si="111"/>
        <v>0.95163145451675324</v>
      </c>
      <c r="K762" s="6">
        <f t="shared" si="111"/>
        <v>0.94586505614331073</v>
      </c>
      <c r="L762" s="6">
        <f t="shared" si="111"/>
        <v>0.9991865101268147</v>
      </c>
      <c r="M762" s="6">
        <f t="shared" si="111"/>
        <v>0.99468123035726685</v>
      </c>
      <c r="N762" s="6">
        <f t="shared" si="111"/>
        <v>0.99997228333576582</v>
      </c>
      <c r="O762" s="6">
        <f t="shared" si="111"/>
        <v>0.99691874298226635</v>
      </c>
      <c r="P762" s="6">
        <f t="shared" si="111"/>
        <v>0.99368676546458135</v>
      </c>
      <c r="Q762" s="6">
        <f t="shared" si="111"/>
        <v>0.99577251662659594</v>
      </c>
      <c r="R762" s="6">
        <f t="shared" si="111"/>
        <v>0.94172103987080535</v>
      </c>
      <c r="S762" s="6">
        <f t="shared" si="111"/>
        <v>0.99554902310878146</v>
      </c>
    </row>
    <row r="763" spans="1:19">
      <c r="A763">
        <v>755</v>
      </c>
      <c r="B763">
        <f t="shared" si="106"/>
        <v>3.5399999999999276</v>
      </c>
      <c r="C763">
        <f t="shared" si="104"/>
        <v>196.31999999999942</v>
      </c>
      <c r="D763" s="10">
        <f>EXP(SUMPRODUCT(LN($F763:$S763),AlturaTRI!$C$24:$P$24)+SUMPRODUCT(LN(1-$F763:$S763),1-AlturaTRI!$C$24:$P$24))</f>
        <v>5.2163712709992523E-7</v>
      </c>
      <c r="E763">
        <f t="shared" si="105"/>
        <v>9.2950287308458397E-7</v>
      </c>
      <c r="F763" s="6">
        <f t="shared" si="111"/>
        <v>0.97848615297006059</v>
      </c>
      <c r="G763" s="6">
        <f t="shared" si="111"/>
        <v>0.9791066981392994</v>
      </c>
      <c r="H763" s="6">
        <f t="shared" si="111"/>
        <v>0.97612465272509219</v>
      </c>
      <c r="I763" s="6">
        <f t="shared" si="111"/>
        <v>0.90697194109473878</v>
      </c>
      <c r="J763" s="6">
        <f t="shared" si="111"/>
        <v>0.95236909770494682</v>
      </c>
      <c r="K763" s="6">
        <f t="shared" si="111"/>
        <v>0.94672200833993525</v>
      </c>
      <c r="L763" s="6">
        <f t="shared" si="111"/>
        <v>0.99920474793618808</v>
      </c>
      <c r="M763" s="6">
        <f t="shared" si="111"/>
        <v>0.99477840932879769</v>
      </c>
      <c r="N763" s="6">
        <f t="shared" si="111"/>
        <v>0.99997293142226507</v>
      </c>
      <c r="O763" s="6">
        <f t="shared" si="111"/>
        <v>0.99698851512031517</v>
      </c>
      <c r="P763" s="6">
        <f t="shared" si="111"/>
        <v>0.9938124403731482</v>
      </c>
      <c r="Q763" s="6">
        <f t="shared" si="111"/>
        <v>0.99588004872148461</v>
      </c>
      <c r="R763" s="6">
        <f t="shared" si="111"/>
        <v>0.94256489457608317</v>
      </c>
      <c r="S763" s="6">
        <f t="shared" si="111"/>
        <v>0.9956542637116097</v>
      </c>
    </row>
    <row r="764" spans="1:19">
      <c r="A764">
        <v>756</v>
      </c>
      <c r="B764">
        <f t="shared" si="106"/>
        <v>3.5499999999999274</v>
      </c>
      <c r="C764">
        <f t="shared" si="104"/>
        <v>196.39999999999941</v>
      </c>
      <c r="D764" s="10">
        <f>EXP(SUMPRODUCT(LN($F764:$S764),AlturaTRI!$C$24:$P$24)+SUMPRODUCT(LN(1-$F764:$S764),1-AlturaTRI!$C$24:$P$24))</f>
        <v>4.9034833428878952E-7</v>
      </c>
      <c r="E764">
        <f t="shared" si="105"/>
        <v>8.9712920968512782E-7</v>
      </c>
      <c r="F764" s="6">
        <f t="shared" si="111"/>
        <v>0.97888730051803163</v>
      </c>
      <c r="G764" s="6">
        <f t="shared" si="111"/>
        <v>0.97950679581491207</v>
      </c>
      <c r="H764" s="6">
        <f t="shared" si="111"/>
        <v>0.97653443813305785</v>
      </c>
      <c r="I764" s="6">
        <f t="shared" si="111"/>
        <v>0.90817480416670693</v>
      </c>
      <c r="J764" s="6">
        <f t="shared" si="111"/>
        <v>0.95309604594586539</v>
      </c>
      <c r="K764" s="6">
        <f t="shared" si="111"/>
        <v>0.94756614704648312</v>
      </c>
      <c r="L764" s="6">
        <f t="shared" si="111"/>
        <v>0.99922257718620944</v>
      </c>
      <c r="M764" s="6">
        <f t="shared" si="111"/>
        <v>0.99487382189871243</v>
      </c>
      <c r="N764" s="6">
        <f t="shared" si="111"/>
        <v>0.99997356435524509</v>
      </c>
      <c r="O764" s="6">
        <f t="shared" si="111"/>
        <v>0.99705671199912327</v>
      </c>
      <c r="P764" s="6">
        <f t="shared" si="111"/>
        <v>0.99393562879206632</v>
      </c>
      <c r="Q764" s="6">
        <f t="shared" si="111"/>
        <v>0.99598485661249181</v>
      </c>
      <c r="R764" s="6">
        <f t="shared" si="111"/>
        <v>0.94339726503216981</v>
      </c>
      <c r="S764" s="6">
        <f t="shared" si="111"/>
        <v>0.99575702657050869</v>
      </c>
    </row>
    <row r="765" spans="1:19">
      <c r="A765">
        <v>757</v>
      </c>
      <c r="B765">
        <f t="shared" si="106"/>
        <v>3.5599999999999272</v>
      </c>
      <c r="C765">
        <f t="shared" si="104"/>
        <v>196.47999999999942</v>
      </c>
      <c r="D765" s="10">
        <f>EXP(SUMPRODUCT(LN($F765:$S765),AlturaTRI!$C$24:$P$24)+SUMPRODUCT(LN(1-$F765:$S765),1-AlturaTRI!$C$24:$P$24))</f>
        <v>4.6089495902949309E-7</v>
      </c>
      <c r="E765">
        <f t="shared" si="105"/>
        <v>8.6579650490140225E-7</v>
      </c>
      <c r="F765" s="6">
        <f t="shared" si="111"/>
        <v>0.97928112664266243</v>
      </c>
      <c r="G765" s="6">
        <f t="shared" si="111"/>
        <v>0.97989938908455942</v>
      </c>
      <c r="H765" s="6">
        <f t="shared" si="111"/>
        <v>0.97693735634952039</v>
      </c>
      <c r="I765" s="6">
        <f t="shared" si="111"/>
        <v>0.90936366835789362</v>
      </c>
      <c r="J765" s="6">
        <f t="shared" si="111"/>
        <v>0.95381243748909761</v>
      </c>
      <c r="K765" s="6">
        <f t="shared" si="111"/>
        <v>0.94839764018330164</v>
      </c>
      <c r="L765" s="6">
        <f t="shared" si="111"/>
        <v>0.99924000701522908</v>
      </c>
      <c r="M765" s="6">
        <f t="shared" si="111"/>
        <v>0.99496749984312105</v>
      </c>
      <c r="N765" s="6">
        <f t="shared" si="111"/>
        <v>0.99997418248900583</v>
      </c>
      <c r="O765" s="6">
        <f t="shared" si="111"/>
        <v>0.9971233689747353</v>
      </c>
      <c r="P765" s="6">
        <f t="shared" si="111"/>
        <v>0.99405637931476187</v>
      </c>
      <c r="Q765" s="6">
        <f t="shared" si="111"/>
        <v>0.99608700876015499</v>
      </c>
      <c r="R765" s="6">
        <f t="shared" si="111"/>
        <v>0.94421828637111838</v>
      </c>
      <c r="S765" s="6">
        <f t="shared" si="111"/>
        <v>0.99585736952481618</v>
      </c>
    </row>
    <row r="766" spans="1:19">
      <c r="A766">
        <v>758</v>
      </c>
      <c r="B766">
        <f t="shared" si="106"/>
        <v>3.569999999999927</v>
      </c>
      <c r="C766">
        <f t="shared" si="104"/>
        <v>196.55999999999941</v>
      </c>
      <c r="D766" s="10">
        <f>EXP(SUMPRODUCT(LN($F766:$S766),AlturaTRI!$C$24:$P$24)+SUMPRODUCT(LN(1-$F766:$S766),1-AlturaTRI!$C$24:$P$24))</f>
        <v>4.3317249186841279E-7</v>
      </c>
      <c r="E766">
        <f t="shared" si="105"/>
        <v>8.3547455951373472E-7</v>
      </c>
      <c r="F766" s="6">
        <f t="shared" si="111"/>
        <v>0.97966775911160231</v>
      </c>
      <c r="G766" s="6">
        <f t="shared" si="111"/>
        <v>0.98028461273178569</v>
      </c>
      <c r="H766" s="6">
        <f t="shared" si="111"/>
        <v>0.97733351679385061</v>
      </c>
      <c r="I766" s="6">
        <f t="shared" si="111"/>
        <v>0.91053865652288379</v>
      </c>
      <c r="J766" s="6">
        <f t="shared" si="111"/>
        <v>0.95451840930914222</v>
      </c>
      <c r="K766" s="6">
        <f t="shared" si="111"/>
        <v>0.9492166542191115</v>
      </c>
      <c r="L766" s="6">
        <f t="shared" si="111"/>
        <v>0.99925704635782353</v>
      </c>
      <c r="M766" s="6">
        <f t="shared" si="111"/>
        <v>0.99505947437851117</v>
      </c>
      <c r="N766" s="6">
        <f t="shared" si="111"/>
        <v>0.9999747861695647</v>
      </c>
      <c r="O766" s="6">
        <f t="shared" si="111"/>
        <v>0.9971885206190001</v>
      </c>
      <c r="P766" s="6">
        <f t="shared" si="111"/>
        <v>0.99417473960874336</v>
      </c>
      <c r="Q766" s="6">
        <f t="shared" si="111"/>
        <v>0.99618657193240845</v>
      </c>
      <c r="R766" s="6">
        <f t="shared" si="111"/>
        <v>0.94502809274806232</v>
      </c>
      <c r="S766" s="6">
        <f t="shared" si="111"/>
        <v>0.995955349086869</v>
      </c>
    </row>
    <row r="767" spans="1:19">
      <c r="A767">
        <v>759</v>
      </c>
      <c r="B767">
        <f t="shared" si="106"/>
        <v>3.5799999999999268</v>
      </c>
      <c r="C767">
        <f t="shared" si="104"/>
        <v>196.63999999999942</v>
      </c>
      <c r="D767" s="10">
        <f>EXP(SUMPRODUCT(LN($F767:$S767),AlturaTRI!$C$24:$P$24)+SUMPRODUCT(LN(1-$F767:$S767),1-AlturaTRI!$C$24:$P$24))</f>
        <v>4.0708213424571973E-7</v>
      </c>
      <c r="E767">
        <f t="shared" si="105"/>
        <v>8.0613393258057221E-7</v>
      </c>
      <c r="F767" s="6">
        <f t="shared" si="111"/>
        <v>0.98004732367967673</v>
      </c>
      <c r="G767" s="6">
        <f t="shared" si="111"/>
        <v>0.98066259934639211</v>
      </c>
      <c r="H767" s="6">
        <f t="shared" si="111"/>
        <v>0.97772302733510041</v>
      </c>
      <c r="I767" s="6">
        <f t="shared" si="111"/>
        <v>0.91169989148518404</v>
      </c>
      <c r="J767" s="6">
        <f t="shared" si="111"/>
        <v>0.95521409710078253</v>
      </c>
      <c r="K767" s="6">
        <f t="shared" si="111"/>
        <v>0.95002335415839334</v>
      </c>
      <c r="L767" s="6">
        <f t="shared" si="111"/>
        <v>0.99927370394931059</v>
      </c>
      <c r="M767" s="6">
        <f t="shared" si="111"/>
        <v>0.99514977617116895</v>
      </c>
      <c r="N767" s="6">
        <f t="shared" si="111"/>
        <v>0.99997537573484951</v>
      </c>
      <c r="O767" s="6">
        <f t="shared" si="111"/>
        <v>0.99725220073654519</v>
      </c>
      <c r="P767" s="6">
        <f t="shared" si="111"/>
        <v>0.99429075643230413</v>
      </c>
      <c r="Q767" s="6">
        <f t="shared" si="111"/>
        <v>0.99628361124502862</v>
      </c>
      <c r="R767" s="6">
        <f t="shared" si="111"/>
        <v>0.94582681732925677</v>
      </c>
      <c r="S767" s="6">
        <f t="shared" si="111"/>
        <v>0.99605102047136318</v>
      </c>
    </row>
    <row r="768" spans="1:19">
      <c r="A768">
        <v>760</v>
      </c>
      <c r="B768">
        <f t="shared" si="106"/>
        <v>3.5899999999999266</v>
      </c>
      <c r="C768">
        <f t="shared" si="104"/>
        <v>196.7199999999994</v>
      </c>
      <c r="D768" s="10">
        <f>EXP(SUMPRODUCT(LN($F768:$S768),AlturaTRI!$C$24:$P$24)+SUMPRODUCT(LN(1-$F768:$S768),1-AlturaTRI!$C$24:$P$24))</f>
        <v>3.8253050459990902E-7</v>
      </c>
      <c r="E768">
        <f t="shared" si="105"/>
        <v>7.7774592645099224E-7</v>
      </c>
      <c r="F768" s="6">
        <f t="shared" si="111"/>
        <v>0.98041994411244082</v>
      </c>
      <c r="G768" s="6">
        <f t="shared" si="111"/>
        <v>0.98103347935138119</v>
      </c>
      <c r="H768" s="6">
        <f t="shared" si="111"/>
        <v>0.97810599430726042</v>
      </c>
      <c r="I768" s="6">
        <f t="shared" si="111"/>
        <v>0.9128474960048043</v>
      </c>
      <c r="J768" s="6">
        <f t="shared" si="111"/>
        <v>0.95589963527512756</v>
      </c>
      <c r="K768" s="6">
        <f t="shared" si="111"/>
        <v>0.95081790352985784</v>
      </c>
      <c r="L768" s="6">
        <f t="shared" si="111"/>
        <v>0.99928998833016769</v>
      </c>
      <c r="M768" s="6">
        <f t="shared" si="111"/>
        <v>0.99523843534645606</v>
      </c>
      <c r="N768" s="6">
        <f t="shared" si="111"/>
        <v>0.99997595151488783</v>
      </c>
      <c r="O768" s="6">
        <f t="shared" si="111"/>
        <v>0.99731444238140055</v>
      </c>
      <c r="P768" s="6">
        <f t="shared" si="111"/>
        <v>0.99440447565096302</v>
      </c>
      <c r="Q768" s="6">
        <f t="shared" si="111"/>
        <v>0.99637819020118334</v>
      </c>
      <c r="R768" s="6">
        <f t="shared" si="111"/>
        <v>0.94661459228086875</v>
      </c>
      <c r="S768" s="6">
        <f t="shared" si="111"/>
        <v>0.99614443762411387</v>
      </c>
    </row>
    <row r="769" spans="1:19">
      <c r="A769">
        <v>761</v>
      </c>
      <c r="B769">
        <f t="shared" si="106"/>
        <v>3.5999999999999264</v>
      </c>
      <c r="C769">
        <f t="shared" si="104"/>
        <v>196.79999999999941</v>
      </c>
      <c r="D769" s="10">
        <f>EXP(SUMPRODUCT(LN($F769:$S769),AlturaTRI!$C$24:$P$24)+SUMPRODUCT(LN(1-$F769:$S769),1-AlturaTRI!$C$24:$P$24))</f>
        <v>3.5942935821811737E-7</v>
      </c>
      <c r="E769">
        <f t="shared" si="105"/>
        <v>7.5028257193774872E-7</v>
      </c>
      <c r="F769" s="6">
        <f t="shared" ref="F769:S778" si="112">1/(1+EXP(-1.7*F$2*($B769-F$3)))</f>
        <v>0.98078574220978298</v>
      </c>
      <c r="G769" s="6">
        <f t="shared" si="112"/>
        <v>0.98139738102992846</v>
      </c>
      <c r="H769" s="6">
        <f t="shared" si="112"/>
        <v>0.97848252252462142</v>
      </c>
      <c r="I769" s="6">
        <f t="shared" si="112"/>
        <v>0.9139815927467092</v>
      </c>
      <c r="J769" s="6">
        <f t="shared" si="112"/>
        <v>0.95657515695630013</v>
      </c>
      <c r="K769" s="6">
        <f t="shared" si="112"/>
        <v>0.95160046437596724</v>
      </c>
      <c r="L769" s="6">
        <f t="shared" si="112"/>
        <v>0.99930590785035134</v>
      </c>
      <c r="M769" s="6">
        <f t="shared" si="112"/>
        <v>0.99532548149794486</v>
      </c>
      <c r="N769" s="6">
        <f t="shared" si="112"/>
        <v>0.99997651383199171</v>
      </c>
      <c r="O769" s="6">
        <f t="shared" si="112"/>
        <v>0.9973752778732824</v>
      </c>
      <c r="P769" s="6">
        <f t="shared" si="112"/>
        <v>0.99451594225364093</v>
      </c>
      <c r="Q769" s="6">
        <f t="shared" si="112"/>
        <v>0.99647037073010281</v>
      </c>
      <c r="R769" s="6">
        <f t="shared" si="112"/>
        <v>0.94739154875849574</v>
      </c>
      <c r="S769" s="6">
        <f t="shared" si="112"/>
        <v>0.99623565325022789</v>
      </c>
    </row>
    <row r="770" spans="1:19">
      <c r="A770">
        <v>762</v>
      </c>
      <c r="B770">
        <f t="shared" si="106"/>
        <v>3.6099999999999262</v>
      </c>
      <c r="C770">
        <f t="shared" si="104"/>
        <v>196.8799999999994</v>
      </c>
      <c r="D770" s="10">
        <f>EXP(SUMPRODUCT(LN($F770:$S770),AlturaTRI!$C$24:$P$24)+SUMPRODUCT(LN(1-$F770:$S770),1-AlturaTRI!$C$24:$P$24))</f>
        <v>3.3769532029511944E-7</v>
      </c>
      <c r="E770">
        <f t="shared" si="105"/>
        <v>7.2371661365395959E-7</v>
      </c>
      <c r="F770" s="6">
        <f t="shared" si="112"/>
        <v>0.98114483782956485</v>
      </c>
      <c r="G770" s="6">
        <f t="shared" si="112"/>
        <v>0.98175443055236356</v>
      </c>
      <c r="H770" s="6">
        <f t="shared" si="112"/>
        <v>0.97885271529722129</v>
      </c>
      <c r="I770" s="6">
        <f t="shared" si="112"/>
        <v>0.91510230425013483</v>
      </c>
      <c r="J770" s="6">
        <f t="shared" si="112"/>
        <v>0.95724079397875306</v>
      </c>
      <c r="K770" s="6">
        <f t="shared" si="112"/>
        <v>0.95237119724347608</v>
      </c>
      <c r="L770" s="6">
        <f t="shared" si="112"/>
        <v>0.99932147067352428</v>
      </c>
      <c r="M770" s="6">
        <f t="shared" si="112"/>
        <v>0.99541094369641603</v>
      </c>
      <c r="N770" s="6">
        <f t="shared" si="112"/>
        <v>0.99997706300093814</v>
      </c>
      <c r="O770" s="6">
        <f t="shared" si="112"/>
        <v>0.99743473881354028</v>
      </c>
      <c r="P770" s="6">
        <f t="shared" si="112"/>
        <v>0.99462520036858193</v>
      </c>
      <c r="Q770" s="6">
        <f t="shared" si="112"/>
        <v>0.99656021322488786</v>
      </c>
      <c r="R770" s="6">
        <f t="shared" si="112"/>
        <v>0.94815781689739453</v>
      </c>
      <c r="S770" s="6">
        <f t="shared" si="112"/>
        <v>0.99632471884169693</v>
      </c>
    </row>
    <row r="771" spans="1:19">
      <c r="A771">
        <v>763</v>
      </c>
      <c r="B771">
        <f t="shared" si="106"/>
        <v>3.6199999999999259</v>
      </c>
      <c r="C771">
        <f t="shared" si="104"/>
        <v>196.95999999999941</v>
      </c>
      <c r="D771" s="10">
        <f>EXP(SUMPRODUCT(LN($F771:$S771),AlturaTRI!$C$24:$P$24)+SUMPRODUCT(LN(1-$F771:$S771),1-AlturaTRI!$C$24:$P$24))</f>
        <v>3.172496316767546E-7</v>
      </c>
      <c r="E771">
        <f t="shared" si="105"/>
        <v>6.9802149551630679E-7</v>
      </c>
      <c r="F771" s="6">
        <f t="shared" si="112"/>
        <v>0.98149734891127738</v>
      </c>
      <c r="G771" s="6">
        <f t="shared" si="112"/>
        <v>0.9821047520031434</v>
      </c>
      <c r="H771" s="6">
        <f t="shared" si="112"/>
        <v>0.97921667444636973</v>
      </c>
      <c r="I771" s="6">
        <f t="shared" si="112"/>
        <v>0.91620975289875684</v>
      </c>
      <c r="J771" s="6">
        <f t="shared" si="112"/>
        <v>0.95789667688518731</v>
      </c>
      <c r="K771" s="6">
        <f t="shared" si="112"/>
        <v>0.9531302611749588</v>
      </c>
      <c r="L771" s="6">
        <f t="shared" si="112"/>
        <v>0.99933668478118776</v>
      </c>
      <c r="M771" s="6">
        <f t="shared" si="112"/>
        <v>0.99549485049871667</v>
      </c>
      <c r="N771" s="6">
        <f t="shared" si="112"/>
        <v>0.99997759932914443</v>
      </c>
      <c r="O771" s="6">
        <f t="shared" si="112"/>
        <v>0.99749285610077432</v>
      </c>
      <c r="P771" s="6">
        <f t="shared" si="112"/>
        <v>0.9947322932790168</v>
      </c>
      <c r="Q771" s="6">
        <f t="shared" si="112"/>
        <v>0.99664777657946946</v>
      </c>
      <c r="R771" s="6">
        <f t="shared" si="112"/>
        <v>0.94891352580340227</v>
      </c>
      <c r="S771" s="6">
        <f t="shared" si="112"/>
        <v>0.99641168470442232</v>
      </c>
    </row>
    <row r="772" spans="1:19">
      <c r="A772">
        <v>764</v>
      </c>
      <c r="B772">
        <f t="shared" si="106"/>
        <v>3.6299999999999257</v>
      </c>
      <c r="C772">
        <f t="shared" si="104"/>
        <v>197.0399999999994</v>
      </c>
      <c r="D772" s="10">
        <f>EXP(SUMPRODUCT(LN($F772:$S772),AlturaTRI!$C$24:$P$24)+SUMPRODUCT(LN(1-$F772:$S772),1-AlturaTRI!$C$24:$P$24))</f>
        <v>2.9801790677611193E-7</v>
      </c>
      <c r="E772">
        <f t="shared" si="105"/>
        <v>6.731713464174173E-7</v>
      </c>
      <c r="F772" s="6">
        <f t="shared" si="112"/>
        <v>0.98184339149970035</v>
      </c>
      <c r="G772" s="6">
        <f t="shared" si="112"/>
        <v>0.98244846740779845</v>
      </c>
      <c r="H772" s="6">
        <f t="shared" si="112"/>
        <v>0.97957450032023785</v>
      </c>
      <c r="I772" s="6">
        <f t="shared" si="112"/>
        <v>0.91730406089170446</v>
      </c>
      <c r="J772" s="6">
        <f t="shared" si="112"/>
        <v>0.95854293492505815</v>
      </c>
      <c r="K772" s="6">
        <f t="shared" si="112"/>
        <v>0.95387781370129388</v>
      </c>
      <c r="L772" s="6">
        <f t="shared" si="112"/>
        <v>0.99935155797672437</v>
      </c>
      <c r="M772" s="6">
        <f t="shared" si="112"/>
        <v>0.99557722995648246</v>
      </c>
      <c r="N772" s="6">
        <f t="shared" si="112"/>
        <v>0.99997812311684142</v>
      </c>
      <c r="O772" s="6">
        <f t="shared" si="112"/>
        <v>0.99754965994612854</v>
      </c>
      <c r="P772" s="6">
        <f t="shared" si="112"/>
        <v>0.99483726343857404</v>
      </c>
      <c r="Q772" s="6">
        <f t="shared" si="112"/>
        <v>0.99673311822473887</v>
      </c>
      <c r="R772" s="6">
        <f t="shared" si="112"/>
        <v>0.94965880354452947</v>
      </c>
      <c r="S772" s="6">
        <f t="shared" si="112"/>
        <v>0.99649659998467932</v>
      </c>
    </row>
    <row r="773" spans="1:19">
      <c r="A773">
        <v>765</v>
      </c>
      <c r="B773">
        <f t="shared" si="106"/>
        <v>3.6399999999999255</v>
      </c>
      <c r="C773">
        <f t="shared" si="104"/>
        <v>197.11999999999941</v>
      </c>
      <c r="D773" s="10">
        <f>EXP(SUMPRODUCT(LN($F773:$S773),AlturaTRI!$C$24:$P$24)+SUMPRODUCT(LN(1-$F773:$S773),1-AlturaTRI!$C$24:$P$24))</f>
        <v>2.7992990316428364E-7</v>
      </c>
      <c r="E773">
        <f t="shared" si="105"/>
        <v>6.4914096606988012E-7</v>
      </c>
      <c r="F773" s="6">
        <f t="shared" si="112"/>
        <v>0.98218307976854979</v>
      </c>
      <c r="G773" s="6">
        <f t="shared" si="112"/>
        <v>0.9827856967598394</v>
      </c>
      <c r="H773" s="6">
        <f t="shared" si="112"/>
        <v>0.97992629180950097</v>
      </c>
      <c r="I773" s="6">
        <f t="shared" si="112"/>
        <v>0.91838535021540868</v>
      </c>
      <c r="J773" s="6">
        <f t="shared" si="112"/>
        <v>0.95917969605364306</v>
      </c>
      <c r="K773" s="6">
        <f t="shared" si="112"/>
        <v>0.95461401083507247</v>
      </c>
      <c r="L773" s="6">
        <f t="shared" si="112"/>
        <v>0.99936609788935205</v>
      </c>
      <c r="M773" s="6">
        <f t="shared" si="112"/>
        <v>0.99565810962472634</v>
      </c>
      <c r="N773" s="6">
        <f t="shared" si="112"/>
        <v>0.99997863465724068</v>
      </c>
      <c r="O773" s="6">
        <f t="shared" si="112"/>
        <v>0.99760517988826725</v>
      </c>
      <c r="P773" s="6">
        <f t="shared" si="112"/>
        <v>0.99494015248644163</v>
      </c>
      <c r="Q773" s="6">
        <f t="shared" si="112"/>
        <v>0.99681629416386031</v>
      </c>
      <c r="R773" s="6">
        <f t="shared" si="112"/>
        <v>0.95039377714320894</v>
      </c>
      <c r="S773" s="6">
        <f t="shared" si="112"/>
        <v>0.99657951269503198</v>
      </c>
    </row>
    <row r="774" spans="1:19">
      <c r="A774">
        <v>766</v>
      </c>
      <c r="B774">
        <f t="shared" si="106"/>
        <v>3.6499999999999253</v>
      </c>
      <c r="C774">
        <f t="shared" si="104"/>
        <v>197.19999999999939</v>
      </c>
      <c r="D774" s="10">
        <f>EXP(SUMPRODUCT(LN($F774:$S774),AlturaTRI!$C$24:$P$24)+SUMPRODUCT(LN(1-$F774:$S774),1-AlturaTRI!$C$24:$P$24))</f>
        <v>2.6291930235137842E-7</v>
      </c>
      <c r="E774">
        <f t="shared" si="105"/>
        <v>6.2590581102413697E-7</v>
      </c>
      <c r="F774" s="6">
        <f t="shared" si="112"/>
        <v>0.98251652604410133</v>
      </c>
      <c r="G774" s="6">
        <f t="shared" si="112"/>
        <v>0.98311655804760567</v>
      </c>
      <c r="H774" s="6">
        <f t="shared" si="112"/>
        <v>0.98027214636302651</v>
      </c>
      <c r="I774" s="6">
        <f t="shared" si="112"/>
        <v>0.91945374261627444</v>
      </c>
      <c r="J774" s="6">
        <f t="shared" si="112"/>
        <v>0.9598070869316585</v>
      </c>
      <c r="K774" s="6">
        <f t="shared" si="112"/>
        <v>0.95533900706490449</v>
      </c>
      <c r="L774" s="6">
        <f t="shared" si="112"/>
        <v>0.99938031197799104</v>
      </c>
      <c r="M774" s="6">
        <f t="shared" si="112"/>
        <v>0.99573751657029219</v>
      </c>
      <c r="N774" s="6">
        <f t="shared" si="112"/>
        <v>0.99997913423669826</v>
      </c>
      <c r="O774" s="6">
        <f t="shared" si="112"/>
        <v>0.99765944480803825</v>
      </c>
      <c r="P774" s="6">
        <f t="shared" si="112"/>
        <v>0.99504100126227946</v>
      </c>
      <c r="Q774" s="6">
        <f t="shared" si="112"/>
        <v>0.99689735900678522</v>
      </c>
      <c r="R774" s="6">
        <f t="shared" si="112"/>
        <v>0.95111857256918098</v>
      </c>
      <c r="S774" s="6">
        <f t="shared" si="112"/>
        <v>0.99666046973970668</v>
      </c>
    </row>
    <row r="775" spans="1:19">
      <c r="A775">
        <v>767</v>
      </c>
      <c r="B775">
        <f t="shared" si="106"/>
        <v>3.6599999999999251</v>
      </c>
      <c r="C775">
        <f t="shared" si="104"/>
        <v>197.2799999999994</v>
      </c>
      <c r="D775" s="10">
        <f>EXP(SUMPRODUCT(LN($F775:$S775),AlturaTRI!$C$24:$P$24)+SUMPRODUCT(LN(1-$F775:$S775),1-AlturaTRI!$C$24:$P$24))</f>
        <v>2.4692350128698084E-7</v>
      </c>
      <c r="E775">
        <f t="shared" si="105"/>
        <v>6.0344198086230743E-7</v>
      </c>
      <c r="F775" s="6">
        <f t="shared" si="112"/>
        <v>0.98284384082877196</v>
      </c>
      <c r="G775" s="6">
        <f t="shared" si="112"/>
        <v>0.98344116728104347</v>
      </c>
      <c r="H775" s="6">
        <f t="shared" si="112"/>
        <v>0.98061216000359541</v>
      </c>
      <c r="I775" s="6">
        <f t="shared" si="112"/>
        <v>0.92050935957416902</v>
      </c>
      <c r="J775" s="6">
        <f t="shared" si="112"/>
        <v>0.96042523292539883</v>
      </c>
      <c r="K775" s="6">
        <f t="shared" si="112"/>
        <v>0.95605295535058732</v>
      </c>
      <c r="L775" s="6">
        <f t="shared" si="112"/>
        <v>0.99939420753504538</v>
      </c>
      <c r="M775" s="6">
        <f t="shared" si="112"/>
        <v>0.99581547738017806</v>
      </c>
      <c r="N775" s="6">
        <f t="shared" si="112"/>
        <v>0.99997962213487579</v>
      </c>
      <c r="O775" s="6">
        <f t="shared" si="112"/>
        <v>0.99771248294283099</v>
      </c>
      <c r="P775" s="6">
        <f t="shared" si="112"/>
        <v>0.99513984982088921</v>
      </c>
      <c r="Q775" s="6">
        <f t="shared" si="112"/>
        <v>0.99697636600398032</v>
      </c>
      <c r="R775" s="6">
        <f t="shared" si="112"/>
        <v>0.9518333147329967</v>
      </c>
      <c r="S775" s="6">
        <f t="shared" si="112"/>
        <v>0.99673951693943563</v>
      </c>
    </row>
    <row r="776" spans="1:19">
      <c r="A776">
        <v>768</v>
      </c>
      <c r="B776">
        <f t="shared" si="106"/>
        <v>3.6699999999999249</v>
      </c>
      <c r="C776">
        <f t="shared" si="104"/>
        <v>197.35999999999939</v>
      </c>
      <c r="D776" s="10">
        <f>EXP(SUMPRODUCT(LN($F776:$S776),AlturaTRI!$C$24:$P$24)+SUMPRODUCT(LN(1-$F776:$S776),1-AlturaTRI!$C$24:$P$24))</f>
        <v>2.3188341412353854E-7</v>
      </c>
      <c r="E776">
        <f t="shared" si="105"/>
        <v>5.8172620456979245E-7</v>
      </c>
      <c r="F776" s="6">
        <f t="shared" si="112"/>
        <v>0.98316513282465345</v>
      </c>
      <c r="G776" s="6">
        <f t="shared" si="112"/>
        <v>0.98375963851839843</v>
      </c>
      <c r="H776" s="6">
        <f t="shared" si="112"/>
        <v>0.98094642734364612</v>
      </c>
      <c r="I776" s="6">
        <f t="shared" si="112"/>
        <v>0.92155232227671335</v>
      </c>
      <c r="J776" s="6">
        <f t="shared" si="112"/>
        <v>0.96103425810738774</v>
      </c>
      <c r="K776" s="6">
        <f t="shared" si="112"/>
        <v>0.95675600711911424</v>
      </c>
      <c r="L776" s="6">
        <f t="shared" si="112"/>
        <v>0.99940779169010296</v>
      </c>
      <c r="M776" s="6">
        <f t="shared" si="112"/>
        <v>0.99589201816972972</v>
      </c>
      <c r="N776" s="6">
        <f t="shared" si="112"/>
        <v>0.99998009862489712</v>
      </c>
      <c r="O776" s="6">
        <f t="shared" si="112"/>
        <v>0.99776432190063491</v>
      </c>
      <c r="P776" s="6">
        <f t="shared" si="112"/>
        <v>0.99523673744664021</v>
      </c>
      <c r="Q776" s="6">
        <f t="shared" si="112"/>
        <v>0.99705336707938808</v>
      </c>
      <c r="R776" s="6">
        <f t="shared" si="112"/>
        <v>0.95253812748012423</v>
      </c>
      <c r="S776" s="6">
        <f t="shared" si="112"/>
        <v>0.99681669905577741</v>
      </c>
    </row>
    <row r="777" spans="1:19">
      <c r="A777">
        <v>769</v>
      </c>
      <c r="B777">
        <f t="shared" si="106"/>
        <v>3.6799999999999247</v>
      </c>
      <c r="C777">
        <f t="shared" si="104"/>
        <v>197.4399999999994</v>
      </c>
      <c r="D777" s="10">
        <f>EXP(SUMPRODUCT(LN($F777:$S777),AlturaTRI!$C$24:$P$24)+SUMPRODUCT(LN(1-$F777:$S777),1-AlturaTRI!$C$24:$P$24))</f>
        <v>2.177432838002251E-7</v>
      </c>
      <c r="E777">
        <f t="shared" si="105"/>
        <v>5.6073582708632889E-7</v>
      </c>
      <c r="F777" s="6">
        <f t="shared" si="112"/>
        <v>0.98348050895698036</v>
      </c>
      <c r="G777" s="6">
        <f t="shared" si="112"/>
        <v>0.98407208389281109</v>
      </c>
      <c r="H777" s="6">
        <f t="shared" si="112"/>
        <v>0.98127504160103607</v>
      </c>
      <c r="I777" s="6">
        <f t="shared" si="112"/>
        <v>0.92258275159436687</v>
      </c>
      <c r="J777" s="6">
        <f t="shared" si="112"/>
        <v>0.96163428525751293</v>
      </c>
      <c r="K777" s="6">
        <f t="shared" si="112"/>
        <v>0.95744831226148874</v>
      </c>
      <c r="L777" s="6">
        <f t="shared" si="112"/>
        <v>0.99942107141355185</v>
      </c>
      <c r="M777" s="6">
        <f t="shared" si="112"/>
        <v>0.99596716459070489</v>
      </c>
      <c r="N777" s="6">
        <f t="shared" si="112"/>
        <v>0.99998056397349955</v>
      </c>
      <c r="O777" s="6">
        <f t="shared" si="112"/>
        <v>0.99781498867380169</v>
      </c>
      <c r="P777" s="6">
        <f t="shared" si="112"/>
        <v>0.99533170266765925</v>
      </c>
      <c r="Q777" s="6">
        <f t="shared" si="112"/>
        <v>0.9971284128626311</v>
      </c>
      <c r="R777" s="6">
        <f t="shared" si="112"/>
        <v>0.9532331335856371</v>
      </c>
      <c r="S777" s="6">
        <f t="shared" si="112"/>
        <v>0.99689205981492657</v>
      </c>
    </row>
    <row r="778" spans="1:19">
      <c r="A778">
        <v>770</v>
      </c>
      <c r="B778">
        <f t="shared" si="106"/>
        <v>3.6899999999999245</v>
      </c>
      <c r="C778">
        <f t="shared" ref="C778:C809" si="113">B778*$B$3+$B$2</f>
        <v>197.51999999999938</v>
      </c>
      <c r="D778" s="10">
        <f>EXP(SUMPRODUCT(LN($F778:$S778),AlturaTRI!$C$24:$P$24)+SUMPRODUCT(LN(1-$F778:$S778),1-AlturaTRI!$C$24:$P$24))</f>
        <v>2.0445050301883863E-7</v>
      </c>
      <c r="E778">
        <f t="shared" ref="E778:E809" si="114">1/SQRT(2*PI())*EXP(-(B778^2)/2)/0.4*$B$6</f>
        <v>5.4044879603796997E-7</v>
      </c>
      <c r="F778" s="6">
        <f t="shared" si="112"/>
        <v>0.98379007439752519</v>
      </c>
      <c r="G778" s="6">
        <f t="shared" si="112"/>
        <v>0.98437861363880097</v>
      </c>
      <c r="H778" s="6">
        <f t="shared" si="112"/>
        <v>0.98159809461480707</v>
      </c>
      <c r="I778" s="6">
        <f t="shared" si="112"/>
        <v>0.92360076805629598</v>
      </c>
      <c r="J778" s="6">
        <f t="shared" si="112"/>
        <v>0.96222543586463749</v>
      </c>
      <c r="K778" s="6">
        <f t="shared" si="112"/>
        <v>0.95813001913032048</v>
      </c>
      <c r="L778" s="6">
        <f t="shared" si="112"/>
        <v>0.99943405352011883</v>
      </c>
      <c r="M778" s="6">
        <f t="shared" si="112"/>
        <v>0.99604094183921121</v>
      </c>
      <c r="N778" s="6">
        <f t="shared" si="112"/>
        <v>0.99998101844118503</v>
      </c>
      <c r="O778" s="6">
        <f t="shared" si="112"/>
        <v>0.99786450965251972</v>
      </c>
      <c r="P778" s="6">
        <f t="shared" si="112"/>
        <v>0.9954247832697809</v>
      </c>
      <c r="Q778" s="6">
        <f t="shared" si="112"/>
        <v>0.99720155272047861</v>
      </c>
      <c r="R778" s="6">
        <f t="shared" si="112"/>
        <v>0.95391845474947268</v>
      </c>
      <c r="S778" s="6">
        <f t="shared" si="112"/>
        <v>0.99696564193101722</v>
      </c>
    </row>
    <row r="779" spans="1:19">
      <c r="A779">
        <v>771</v>
      </c>
      <c r="B779">
        <f t="shared" ref="B779:B809" si="115">B778+0.01</f>
        <v>3.6999999999999242</v>
      </c>
      <c r="C779">
        <f t="shared" si="113"/>
        <v>197.5999999999994</v>
      </c>
      <c r="D779" s="10">
        <f>EXP(SUMPRODUCT(LN($F779:$S779),AlturaTRI!$C$24:$P$24)+SUMPRODUCT(LN(1-$F779:$S779),1-AlturaTRI!$C$24:$P$24))</f>
        <v>1.9195544419754304E-7</v>
      </c>
      <c r="E779">
        <f t="shared" si="114"/>
        <v>5.2084364865130904E-7</v>
      </c>
      <c r="F779" s="6">
        <f t="shared" ref="F779:S788" si="116">1/(1+EXP(-1.7*F$2*($B779-F$3)))</f>
        <v>0.98409393258790623</v>
      </c>
      <c r="G779" s="6">
        <f t="shared" si="116"/>
        <v>0.98467933611863023</v>
      </c>
      <c r="H779" s="6">
        <f t="shared" si="116"/>
        <v>0.98191567686094894</v>
      </c>
      <c r="I779" s="6">
        <f t="shared" si="116"/>
        <v>0.92460649182701315</v>
      </c>
      <c r="J779" s="6">
        <f t="shared" si="116"/>
        <v>0.96280783012865967</v>
      </c>
      <c r="K779" s="6">
        <f t="shared" si="116"/>
        <v>0.95880127453817299</v>
      </c>
      <c r="L779" s="6">
        <f t="shared" si="116"/>
        <v>0.99944674467233019</v>
      </c>
      <c r="M779" s="6">
        <f t="shared" si="116"/>
        <v>0.99611337466351857</v>
      </c>
      <c r="N779" s="6">
        <f t="shared" si="116"/>
        <v>0.99998146228236462</v>
      </c>
      <c r="O779" s="6">
        <f t="shared" si="116"/>
        <v>0.99791291063800458</v>
      </c>
      <c r="P779" s="6">
        <f t="shared" si="116"/>
        <v>0.99551601631026709</v>
      </c>
      <c r="Q779" s="6">
        <f t="shared" si="116"/>
        <v>0.99727283478758766</v>
      </c>
      <c r="R779" s="6">
        <f t="shared" si="116"/>
        <v>0.95459421159223656</v>
      </c>
      <c r="S779" s="6">
        <f t="shared" si="116"/>
        <v>0.99703748712893558</v>
      </c>
    </row>
    <row r="780" spans="1:19">
      <c r="A780">
        <v>772</v>
      </c>
      <c r="B780">
        <f t="shared" si="115"/>
        <v>3.709999999999924</v>
      </c>
      <c r="C780">
        <f t="shared" si="113"/>
        <v>197.67999999999938</v>
      </c>
      <c r="D780" s="10">
        <f>EXP(SUMPRODUCT(LN($F780:$S780),AlturaTRI!$C$24:$P$24)+SUMPRODUCT(LN(1-$F780:$S780),1-AlturaTRI!$C$24:$P$24))</f>
        <v>1.8021129800210746E-7</v>
      </c>
      <c r="E780">
        <f t="shared" si="114"/>
        <v>5.0189949885106736E-7</v>
      </c>
      <c r="F780" s="6">
        <f t="shared" si="116"/>
        <v>0.98439218526280237</v>
      </c>
      <c r="G780" s="6">
        <f t="shared" si="116"/>
        <v>0.98497435784853271</v>
      </c>
      <c r="H780" s="6">
        <f t="shared" si="116"/>
        <v>0.98222787746815399</v>
      </c>
      <c r="I780" s="6">
        <f t="shared" si="116"/>
        <v>0.92560004268377649</v>
      </c>
      <c r="J780" s="6">
        <f t="shared" si="116"/>
        <v>0.96338158696301368</v>
      </c>
      <c r="K780" s="6">
        <f t="shared" si="116"/>
        <v>0.95946222375663748</v>
      </c>
      <c r="L780" s="6">
        <f t="shared" si="116"/>
        <v>0.99945915138389418</v>
      </c>
      <c r="M780" s="6">
        <f t="shared" si="116"/>
        <v>0.99618448737174858</v>
      </c>
      <c r="N780" s="6">
        <f t="shared" si="116"/>
        <v>0.99998189574550167</v>
      </c>
      <c r="O780" s="6">
        <f t="shared" si="116"/>
        <v>0.99796021685541303</v>
      </c>
      <c r="P780" s="6">
        <f t="shared" si="116"/>
        <v>0.99560543813129654</v>
      </c>
      <c r="Q780" s="6">
        <f t="shared" si="116"/>
        <v>0.99734230599653406</v>
      </c>
      <c r="R780" s="6">
        <f t="shared" si="116"/>
        <v>0.95526052365154501</v>
      </c>
      <c r="S780" s="6">
        <f t="shared" si="116"/>
        <v>0.99710763616664522</v>
      </c>
    </row>
    <row r="781" spans="1:19">
      <c r="A781">
        <v>773</v>
      </c>
      <c r="B781">
        <f t="shared" si="115"/>
        <v>3.7199999999999238</v>
      </c>
      <c r="C781">
        <f t="shared" si="113"/>
        <v>197.75999999999939</v>
      </c>
      <c r="D781" s="10">
        <f>EXP(SUMPRODUCT(LN($F781:$S781),AlturaTRI!$C$24:$P$24)+SUMPRODUCT(LN(1-$F781:$S781),1-AlturaTRI!$C$24:$P$24))</f>
        <v>1.6917392006842539E-7</v>
      </c>
      <c r="E781">
        <f t="shared" si="114"/>
        <v>4.8359602454201521E-7</v>
      </c>
      <c r="F781" s="6">
        <f t="shared" si="116"/>
        <v>0.98468493247306077</v>
      </c>
      <c r="G781" s="6">
        <f t="shared" si="116"/>
        <v>0.98526378352480104</v>
      </c>
      <c r="H781" s="6">
        <f t="shared" si="116"/>
        <v>0.98253478423355212</v>
      </c>
      <c r="I781" s="6">
        <f t="shared" si="116"/>
        <v>0.92658153999473947</v>
      </c>
      <c r="J781" s="6">
        <f t="shared" si="116"/>
        <v>0.96394682399758624</v>
      </c>
      <c r="K781" s="6">
        <f t="shared" si="116"/>
        <v>0.96011301051610587</v>
      </c>
      <c r="L781" s="6">
        <f t="shared" si="116"/>
        <v>0.999471280023011</v>
      </c>
      <c r="M781" s="6">
        <f t="shared" si="116"/>
        <v>0.99625430383944169</v>
      </c>
      <c r="N781" s="6">
        <f t="shared" si="116"/>
        <v>0.9999823190732503</v>
      </c>
      <c r="O781" s="6">
        <f t="shared" si="116"/>
        <v>0.99800645296648083</v>
      </c>
      <c r="P781" s="6">
        <f t="shared" si="116"/>
        <v>0.99569308437322457</v>
      </c>
      <c r="Q781" s="6">
        <f t="shared" si="116"/>
        <v>0.99741001210715008</v>
      </c>
      <c r="R781" s="6">
        <f t="shared" si="116"/>
        <v>0.95591750937888176</v>
      </c>
      <c r="S781" s="6">
        <f t="shared" si="116"/>
        <v>0.99717612885703621</v>
      </c>
    </row>
    <row r="782" spans="1:19">
      <c r="A782">
        <v>774</v>
      </c>
      <c r="B782">
        <f t="shared" si="115"/>
        <v>3.7299999999999236</v>
      </c>
      <c r="C782">
        <f t="shared" si="113"/>
        <v>197.83999999999938</v>
      </c>
      <c r="D782" s="10">
        <f>EXP(SUMPRODUCT(LN($F782:$S782),AlturaTRI!$C$24:$P$24)+SUMPRODUCT(LN(1-$F782:$S782),1-AlturaTRI!$C$24:$P$24))</f>
        <v>1.5880168554377148E-7</v>
      </c>
      <c r="E782">
        <f t="shared" si="114"/>
        <v>4.6591345507603821E-7</v>
      </c>
      <c r="F782" s="6">
        <f t="shared" si="116"/>
        <v>0.98497227260869202</v>
      </c>
      <c r="G782" s="6">
        <f t="shared" si="116"/>
        <v>0.98554771604972025</v>
      </c>
      <c r="H782" s="6">
        <f t="shared" si="116"/>
        <v>0.98283648363841958</v>
      </c>
      <c r="I782" s="6">
        <f t="shared" si="116"/>
        <v>0.92755110269783747</v>
      </c>
      <c r="J782" s="6">
        <f t="shared" si="116"/>
        <v>0.96450365758203738</v>
      </c>
      <c r="K782" s="6">
        <f t="shared" si="116"/>
        <v>0.96075377700621789</v>
      </c>
      <c r="L782" s="6">
        <f t="shared" si="116"/>
        <v>0.99948313681560985</v>
      </c>
      <c r="M782" s="6">
        <f t="shared" si="116"/>
        <v>0.9963228475170024</v>
      </c>
      <c r="N782" s="6">
        <f t="shared" si="116"/>
        <v>0.99998273250259129</v>
      </c>
      <c r="O782" s="6">
        <f t="shared" si="116"/>
        <v>0.99805164308189731</v>
      </c>
      <c r="P782" s="6">
        <f t="shared" si="116"/>
        <v>0.99577898998762149</v>
      </c>
      <c r="Q782" s="6">
        <f t="shared" si="116"/>
        <v>0.99747599773517714</v>
      </c>
      <c r="R782" s="6">
        <f t="shared" si="116"/>
        <v>0.9565652861369579</v>
      </c>
      <c r="S782" s="6">
        <f t="shared" si="116"/>
        <v>0.9972430040893081</v>
      </c>
    </row>
    <row r="783" spans="1:19">
      <c r="A783">
        <v>775</v>
      </c>
      <c r="B783">
        <f t="shared" si="115"/>
        <v>3.7399999999999234</v>
      </c>
      <c r="C783">
        <f t="shared" si="113"/>
        <v>197.91999999999939</v>
      </c>
      <c r="D783" s="10">
        <f>EXP(SUMPRODUCT(LN($F783:$S783),AlturaTRI!$C$24:$P$24)+SUMPRODUCT(LN(1-$F783:$S783),1-AlturaTRI!$C$24:$P$24))</f>
        <v>1.4905535108759163E-7</v>
      </c>
      <c r="E783">
        <f t="shared" si="114"/>
        <v>4.488325589049836E-7</v>
      </c>
      <c r="F783" s="6">
        <f t="shared" si="116"/>
        <v>0.98525430242174084</v>
      </c>
      <c r="G783" s="6">
        <f t="shared" si="116"/>
        <v>0.98582625655734002</v>
      </c>
      <c r="H783" s="6">
        <f t="shared" si="116"/>
        <v>0.98313306086385777</v>
      </c>
      <c r="I783" s="6">
        <f t="shared" si="116"/>
        <v>0.92850884928039989</v>
      </c>
      <c r="J783" s="6">
        <f t="shared" si="116"/>
        <v>0.96505220278950965</v>
      </c>
      <c r="K783" s="6">
        <f t="shared" si="116"/>
        <v>0.96138466387695654</v>
      </c>
      <c r="L783" s="6">
        <f t="shared" si="116"/>
        <v>0.99949472784851301</v>
      </c>
      <c r="M783" s="6">
        <f t="shared" si="116"/>
        <v>0.99639014143702798</v>
      </c>
      <c r="N783" s="6">
        <f t="shared" si="116"/>
        <v>0.99998313626496527</v>
      </c>
      <c r="O783" s="6">
        <f t="shared" si="116"/>
        <v>0.99809581077341525</v>
      </c>
      <c r="P783" s="6">
        <f t="shared" si="116"/>
        <v>0.99586318925008632</v>
      </c>
      <c r="Q783" s="6">
        <f t="shared" si="116"/>
        <v>0.99754030638025448</v>
      </c>
      <c r="R783" s="6">
        <f t="shared" si="116"/>
        <v>0.95720397019755765</v>
      </c>
      <c r="S783" s="6">
        <f t="shared" si="116"/>
        <v>0.99730829984989222</v>
      </c>
    </row>
    <row r="784" spans="1:19">
      <c r="A784">
        <v>776</v>
      </c>
      <c r="B784">
        <f t="shared" si="115"/>
        <v>3.7499999999999232</v>
      </c>
      <c r="C784">
        <f t="shared" si="113"/>
        <v>197.99999999999937</v>
      </c>
      <c r="D784" s="10">
        <f>EXP(SUMPRODUCT(LN($F784:$S784),AlturaTRI!$C$24:$P$24)+SUMPRODUCT(LN(1-$F784:$S784),1-AlturaTRI!$C$24:$P$24))</f>
        <v>1.3989792398645151E-7</v>
      </c>
      <c r="E784">
        <f t="shared" si="114"/>
        <v>4.3233463141979432E-7</v>
      </c>
      <c r="F784" s="6">
        <f t="shared" si="116"/>
        <v>0.98553111704902829</v>
      </c>
      <c r="G784" s="6">
        <f t="shared" si="116"/>
        <v>0.98609950443907424</v>
      </c>
      <c r="H784" s="6">
        <f t="shared" si="116"/>
        <v>0.98342459980643038</v>
      </c>
      <c r="I784" s="6">
        <f t="shared" si="116"/>
        <v>0.92945489775947787</v>
      </c>
      <c r="J784" s="6">
        <f t="shared" si="116"/>
        <v>0.9655925734207057</v>
      </c>
      <c r="K784" s="6">
        <f t="shared" si="116"/>
        <v>0.96200581024036647</v>
      </c>
      <c r="L784" s="6">
        <f t="shared" si="116"/>
        <v>0.99950605907253143</v>
      </c>
      <c r="M784" s="6">
        <f t="shared" si="116"/>
        <v>0.99645620822151759</v>
      </c>
      <c r="N784" s="6">
        <f t="shared" si="116"/>
        <v>0.99998353058640144</v>
      </c>
      <c r="O784" s="6">
        <f t="shared" si="116"/>
        <v>0.9981389790857037</v>
      </c>
      <c r="P784" s="6">
        <f t="shared" si="116"/>
        <v>0.99594571577284463</v>
      </c>
      <c r="Q784" s="6">
        <f t="shared" si="116"/>
        <v>0.99760298045325291</v>
      </c>
      <c r="R784" s="6">
        <f t="shared" si="116"/>
        <v>0.9578336767398532</v>
      </c>
      <c r="S784" s="6">
        <f t="shared" si="116"/>
        <v>0.99737205324292666</v>
      </c>
    </row>
    <row r="785" spans="1:19">
      <c r="A785">
        <v>777</v>
      </c>
      <c r="B785">
        <f t="shared" si="115"/>
        <v>3.759999999999923</v>
      </c>
      <c r="C785">
        <f t="shared" si="113"/>
        <v>198.07999999999939</v>
      </c>
      <c r="D785" s="10">
        <f>EXP(SUMPRODUCT(LN($F785:$S785),AlturaTRI!$C$24:$P$24)+SUMPRODUCT(LN(1-$F785:$S785),1-AlturaTRI!$C$24:$P$24))</f>
        <v>1.3129453805042935E-7</v>
      </c>
      <c r="E785">
        <f t="shared" si="114"/>
        <v>4.1640148297627644E-7</v>
      </c>
      <c r="F785" s="6">
        <f t="shared" si="116"/>
        <v>0.98580281003475267</v>
      </c>
      <c r="G785" s="6">
        <f t="shared" si="116"/>
        <v>0.98636755736912396</v>
      </c>
      <c r="H785" s="6">
        <f t="shared" si="116"/>
        <v>0.98371118309375671</v>
      </c>
      <c r="I785" s="6">
        <f t="shared" si="116"/>
        <v>0.93038936566287389</v>
      </c>
      <c r="J785" s="6">
        <f t="shared" si="116"/>
        <v>0.96612488200832425</v>
      </c>
      <c r="K785" s="6">
        <f t="shared" si="116"/>
        <v>0.96261735367287293</v>
      </c>
      <c r="L785" s="6">
        <f t="shared" si="116"/>
        <v>0.99951713630549177</v>
      </c>
      <c r="M785" s="6">
        <f t="shared" si="116"/>
        <v>0.99652107008896673</v>
      </c>
      <c r="N785" s="6">
        <f t="shared" si="116"/>
        <v>0.99998391568764444</v>
      </c>
      <c r="O785" s="6">
        <f t="shared" si="116"/>
        <v>0.99818117054795075</v>
      </c>
      <c r="P785" s="6">
        <f t="shared" si="116"/>
        <v>0.99602660251712916</v>
      </c>
      <c r="Q785" s="6">
        <f t="shared" si="116"/>
        <v>0.99766406130296903</v>
      </c>
      <c r="R785" s="6">
        <f t="shared" si="116"/>
        <v>0.95845451984917585</v>
      </c>
      <c r="S785" s="6">
        <f t="shared" si="116"/>
        <v>0.99743430051028614</v>
      </c>
    </row>
    <row r="786" spans="1:19">
      <c r="A786">
        <v>778</v>
      </c>
      <c r="B786">
        <f t="shared" si="115"/>
        <v>3.7699999999999227</v>
      </c>
      <c r="C786">
        <f t="shared" si="113"/>
        <v>198.15999999999937</v>
      </c>
      <c r="D786" s="10">
        <f>EXP(SUMPRODUCT(LN($F786:$S786),AlturaTRI!$C$24:$P$24)+SUMPRODUCT(LN(1-$F786:$S786),1-AlturaTRI!$C$24:$P$24))</f>
        <v>1.2321233597138453E-7</v>
      </c>
      <c r="E786">
        <f t="shared" si="114"/>
        <v>4.0101542710770665E-7</v>
      </c>
      <c r="F786" s="6">
        <f t="shared" si="116"/>
        <v>0.98606947335294748</v>
      </c>
      <c r="G786" s="6">
        <f t="shared" si="116"/>
        <v>0.98663051132971269</v>
      </c>
      <c r="H786" s="6">
        <f t="shared" si="116"/>
        <v>0.98399289210005136</v>
      </c>
      <c r="I786" s="6">
        <f t="shared" si="116"/>
        <v>0.93131237001086242</v>
      </c>
      <c r="J786" s="6">
        <f t="shared" si="116"/>
        <v>0.96664923982183548</v>
      </c>
      <c r="K786" s="6">
        <f t="shared" si="116"/>
        <v>0.96321943021817702</v>
      </c>
      <c r="L786" s="6">
        <f t="shared" si="116"/>
        <v>0.99952796523519649</v>
      </c>
      <c r="M786" s="6">
        <f t="shared" si="116"/>
        <v>0.99658474886134718</v>
      </c>
      <c r="N786" s="6">
        <f t="shared" si="116"/>
        <v>0.99998429178427806</v>
      </c>
      <c r="O786" s="6">
        <f t="shared" si="116"/>
        <v>0.99822240718521682</v>
      </c>
      <c r="P786" s="6">
        <f t="shared" si="116"/>
        <v>0.99610588180534809</v>
      </c>
      <c r="Q786" s="6">
        <f t="shared" si="116"/>
        <v>0.99772358924219395</v>
      </c>
      <c r="R786" s="6">
        <f t="shared" si="116"/>
        <v>0.95906661251622771</v>
      </c>
      <c r="S786" s="6">
        <f t="shared" si="116"/>
        <v>0.99749507705118268</v>
      </c>
    </row>
    <row r="787" spans="1:19">
      <c r="A787">
        <v>779</v>
      </c>
      <c r="B787">
        <f t="shared" si="115"/>
        <v>3.7799999999999225</v>
      </c>
      <c r="C787">
        <f t="shared" si="113"/>
        <v>198.23999999999938</v>
      </c>
      <c r="D787" s="10">
        <f>EXP(SUMPRODUCT(LN($F787:$S787),AlturaTRI!$C$24:$P$24)+SUMPRODUCT(LN(1-$F787:$S787),1-AlturaTRI!$C$24:$P$24))</f>
        <v>1.1562035783600739E-7</v>
      </c>
      <c r="E787">
        <f t="shared" si="114"/>
        <v>3.861592689243606E-7</v>
      </c>
      <c r="F787" s="6">
        <f t="shared" si="116"/>
        <v>0.98633119742978514</v>
      </c>
      <c r="G787" s="6">
        <f t="shared" si="116"/>
        <v>0.98688846063612834</v>
      </c>
      <c r="H787" s="6">
        <f t="shared" si="116"/>
        <v>0.98426980696160782</v>
      </c>
      <c r="I787" s="6">
        <f t="shared" si="116"/>
        <v>0.93222402729858889</v>
      </c>
      <c r="J787" s="6">
        <f t="shared" si="116"/>
        <v>0.96716575687258444</v>
      </c>
      <c r="K787" s="6">
        <f t="shared" si="116"/>
        <v>0.96381217439070188</v>
      </c>
      <c r="L787" s="6">
        <f t="shared" si="116"/>
        <v>0.99953855142231851</v>
      </c>
      <c r="M787" s="6">
        <f t="shared" si="116"/>
        <v>0.99664726597097431</v>
      </c>
      <c r="N787" s="6">
        <f t="shared" si="116"/>
        <v>0.9999846590868452</v>
      </c>
      <c r="O787" s="6">
        <f t="shared" si="116"/>
        <v>0.99826271052954763</v>
      </c>
      <c r="P787" s="6">
        <f t="shared" si="116"/>
        <v>0.99618358533304263</v>
      </c>
      <c r="Q787" s="6">
        <f t="shared" si="116"/>
        <v>0.99778160357316725</v>
      </c>
      <c r="R787" s="6">
        <f t="shared" si="116"/>
        <v>0.95967006663671739</v>
      </c>
      <c r="S787" s="6">
        <f t="shared" si="116"/>
        <v>0.99755441744133833</v>
      </c>
    </row>
    <row r="788" spans="1:19">
      <c r="A788">
        <v>780</v>
      </c>
      <c r="B788">
        <f t="shared" si="115"/>
        <v>3.7899999999999223</v>
      </c>
      <c r="C788">
        <f t="shared" si="113"/>
        <v>198.31999999999937</v>
      </c>
      <c r="D788" s="10">
        <f>EXP(SUMPRODUCT(LN($F788:$S788),AlturaTRI!$C$24:$P$24)+SUMPRODUCT(LN(1-$F788:$S788),1-AlturaTRI!$C$24:$P$24))</f>
        <v>1.0848943549892002E-7</v>
      </c>
      <c r="E788">
        <f t="shared" si="114"/>
        <v>3.718162936998983E-7</v>
      </c>
      <c r="F788" s="6">
        <f t="shared" si="116"/>
        <v>0.98658807116572245</v>
      </c>
      <c r="G788" s="6">
        <f t="shared" si="116"/>
        <v>0.98714149796156547</v>
      </c>
      <c r="H788" s="6">
        <f t="shared" si="116"/>
        <v>0.98454200659221836</v>
      </c>
      <c r="I788" s="6">
        <f t="shared" si="116"/>
        <v>0.93312445347913586</v>
      </c>
      <c r="J788" s="6">
        <f t="shared" si="116"/>
        <v>0.96767454191920432</v>
      </c>
      <c r="K788" s="6">
        <f t="shared" si="116"/>
        <v>0.9643957191795719</v>
      </c>
      <c r="L788" s="6">
        <f t="shared" si="116"/>
        <v>0.99954890030323218</v>
      </c>
      <c r="M788" s="6">
        <f t="shared" si="116"/>
        <v>0.99670864246726165</v>
      </c>
      <c r="N788" s="6">
        <f t="shared" si="116"/>
        <v>0.99998501780096716</v>
      </c>
      <c r="O788" s="6">
        <f t="shared" si="116"/>
        <v>0.99830210163084832</v>
      </c>
      <c r="P788" s="6">
        <f t="shared" si="116"/>
        <v>0.99625974418064012</v>
      </c>
      <c r="Q788" s="6">
        <f t="shared" si="116"/>
        <v>0.99783814261243253</v>
      </c>
      <c r="R788" s="6">
        <f t="shared" si="116"/>
        <v>0.96026499301140955</v>
      </c>
      <c r="S788" s="6">
        <f t="shared" si="116"/>
        <v>0.99761235545174287</v>
      </c>
    </row>
    <row r="789" spans="1:19">
      <c r="A789">
        <v>781</v>
      </c>
      <c r="B789">
        <f t="shared" si="115"/>
        <v>3.7999999999999221</v>
      </c>
      <c r="C789">
        <f t="shared" si="113"/>
        <v>198.39999999999938</v>
      </c>
      <c r="D789" s="10">
        <f>EXP(SUMPRODUCT(LN($F789:$S789),AlturaTRI!$C$24:$P$24)+SUMPRODUCT(LN(1-$F789:$S789),1-AlturaTRI!$C$24:$P$24))</f>
        <v>1.0179209253288312E-7</v>
      </c>
      <c r="E789">
        <f t="shared" si="114"/>
        <v>3.5797025564442245E-7</v>
      </c>
      <c r="F789" s="6">
        <f t="shared" ref="F789:S798" si="117">1/(1+EXP(-1.7*F$2*($B789-F$3)))</f>
        <v>0.98684018195748247</v>
      </c>
      <c r="G789" s="6">
        <f t="shared" si="117"/>
        <v>0.98738971436176126</v>
      </c>
      <c r="H789" s="6">
        <f t="shared" si="117"/>
        <v>0.98480956869852621</v>
      </c>
      <c r="I789" s="6">
        <f t="shared" si="117"/>
        <v>0.93401376394724489</v>
      </c>
      <c r="J789" s="6">
        <f t="shared" si="117"/>
        <v>0.96817570247333018</v>
      </c>
      <c r="K789" s="6">
        <f t="shared" si="117"/>
        <v>0.96497019605309853</v>
      </c>
      <c r="L789" s="6">
        <f t="shared" si="117"/>
        <v>0.99955901719278062</v>
      </c>
      <c r="M789" s="6">
        <f t="shared" si="117"/>
        <v>0.99676889902336885</v>
      </c>
      <c r="N789" s="6">
        <f t="shared" si="117"/>
        <v>0.99998536812745675</v>
      </c>
      <c r="O789" s="6">
        <f t="shared" si="117"/>
        <v>0.99834060106752653</v>
      </c>
      <c r="P789" s="6">
        <f t="shared" si="117"/>
        <v>0.99633438882499947</v>
      </c>
      <c r="Q789" s="6">
        <f t="shared" si="117"/>
        <v>0.9978932437151059</v>
      </c>
      <c r="R789" s="6">
        <f t="shared" si="117"/>
        <v>0.96085150134656938</v>
      </c>
      <c r="S789" s="6">
        <f t="shared" si="117"/>
        <v>0.99766892406700336</v>
      </c>
    </row>
    <row r="790" spans="1:19">
      <c r="A790">
        <v>782</v>
      </c>
      <c r="B790">
        <f t="shared" si="115"/>
        <v>3.8099999999999219</v>
      </c>
      <c r="C790">
        <f t="shared" si="113"/>
        <v>198.47999999999936</v>
      </c>
      <c r="D790" s="10">
        <f>EXP(SUMPRODUCT(LN($F790:$S790),AlturaTRI!$C$24:$P$24)+SUMPRODUCT(LN(1-$F790:$S790),1-AlturaTRI!$C$24:$P$24))</f>
        <v>9.5502449485233059E-8</v>
      </c>
      <c r="E790">
        <f t="shared" si="114"/>
        <v>3.4460536686390991E-7</v>
      </c>
      <c r="F790" s="6">
        <f t="shared" si="117"/>
        <v>0.98708761571986492</v>
      </c>
      <c r="G790" s="6">
        <f t="shared" si="117"/>
        <v>0.98763319929941995</v>
      </c>
      <c r="H790" s="6">
        <f t="shared" si="117"/>
        <v>0.98507256979530367</v>
      </c>
      <c r="I790" s="6">
        <f t="shared" si="117"/>
        <v>0.93489207352367987</v>
      </c>
      <c r="J790" s="6">
        <f t="shared" si="117"/>
        <v>0.96866934480559663</v>
      </c>
      <c r="K790" s="6">
        <f t="shared" si="117"/>
        <v>0.96553573496375422</v>
      </c>
      <c r="L790" s="6">
        <f t="shared" si="117"/>
        <v>0.99956890728698433</v>
      </c>
      <c r="M790" s="6">
        <f t="shared" si="117"/>
        <v>0.99682805594273771</v>
      </c>
      <c r="N790" s="6">
        <f t="shared" si="117"/>
        <v>0.9999857102624321</v>
      </c>
      <c r="O790" s="6">
        <f t="shared" si="117"/>
        <v>0.99837822895690664</v>
      </c>
      <c r="P790" s="6">
        <f t="shared" si="117"/>
        <v>0.99640754915075791</v>
      </c>
      <c r="Q790" s="6">
        <f t="shared" si="117"/>
        <v>0.99794694329856781</v>
      </c>
      <c r="R790" s="6">
        <f t="shared" si="117"/>
        <v>0.96142970025479269</v>
      </c>
      <c r="S790" s="6">
        <f t="shared" si="117"/>
        <v>0.99772415550329274</v>
      </c>
    </row>
    <row r="791" spans="1:19">
      <c r="A791">
        <v>783</v>
      </c>
      <c r="B791">
        <f t="shared" si="115"/>
        <v>3.8199999999999217</v>
      </c>
      <c r="C791">
        <f t="shared" si="113"/>
        <v>198.55999999999938</v>
      </c>
      <c r="D791" s="10">
        <f>EXP(SUMPRODUCT(LN($F791:$S791),AlturaTRI!$C$24:$P$24)+SUMPRODUCT(LN(1-$F791:$S791),1-AlturaTRI!$C$24:$P$24))</f>
        <v>8.9596134180544027E-8</v>
      </c>
      <c r="E791">
        <f t="shared" si="114"/>
        <v>3.3170628650558796E-7</v>
      </c>
      <c r="F791" s="6">
        <f t="shared" si="117"/>
        <v>0.9873304569073823</v>
      </c>
      <c r="G791" s="6">
        <f t="shared" si="117"/>
        <v>0.98787204066841905</v>
      </c>
      <c r="H791" s="6">
        <f t="shared" si="117"/>
        <v>0.98533108522065227</v>
      </c>
      <c r="I791" s="6">
        <f t="shared" si="117"/>
        <v>0.93575949644022227</v>
      </c>
      <c r="J791" s="6">
        <f t="shared" si="117"/>
        <v>0.96915557395190755</v>
      </c>
      <c r="K791" s="6">
        <f t="shared" si="117"/>
        <v>0.96609246435361262</v>
      </c>
      <c r="L791" s="6">
        <f t="shared" si="117"/>
        <v>0.9995785756656872</v>
      </c>
      <c r="M791" s="6">
        <f t="shared" si="117"/>
        <v>0.99688613316552477</v>
      </c>
      <c r="N791" s="6">
        <f t="shared" si="117"/>
        <v>0.999986044397426</v>
      </c>
      <c r="O791" s="6">
        <f t="shared" si="117"/>
        <v>0.99841500496541979</v>
      </c>
      <c r="P791" s="6">
        <f t="shared" si="117"/>
        <v>0.99647925446147989</v>
      </c>
      <c r="Q791" s="6">
        <f t="shared" si="117"/>
        <v>0.99799927686559564</v>
      </c>
      <c r="R791" s="6">
        <f t="shared" si="117"/>
        <v>0.96199969725620427</v>
      </c>
      <c r="S791" s="6">
        <f t="shared" si="117"/>
        <v>0.9977780812259045</v>
      </c>
    </row>
    <row r="792" spans="1:19">
      <c r="A792">
        <v>784</v>
      </c>
      <c r="B792">
        <f t="shared" si="115"/>
        <v>3.8299999999999215</v>
      </c>
      <c r="C792">
        <f t="shared" si="113"/>
        <v>198.63999999999936</v>
      </c>
      <c r="D792" s="10">
        <f>EXP(SUMPRODUCT(LN($F792:$S792),AlturaTRI!$C$24:$P$24)+SUMPRODUCT(LN(1-$F792:$S792),1-AlturaTRI!$C$24:$P$24))</f>
        <v>8.4050196820974532E-8</v>
      </c>
      <c r="E792">
        <f t="shared" si="114"/>
        <v>3.192581100887242E-7</v>
      </c>
      <c r="F792" s="6">
        <f t="shared" si="117"/>
        <v>0.98756878853571484</v>
      </c>
      <c r="G792" s="6">
        <f t="shared" si="117"/>
        <v>0.98810632481779592</v>
      </c>
      <c r="H792" s="6">
        <f t="shared" si="117"/>
        <v>0.98558518915112192</v>
      </c>
      <c r="I792" s="6">
        <f t="shared" si="117"/>
        <v>0.93661614632528523</v>
      </c>
      <c r="J792" s="6">
        <f t="shared" si="117"/>
        <v>0.96963449371996357</v>
      </c>
      <c r="K792" s="6">
        <f t="shared" si="117"/>
        <v>0.96664051116023297</v>
      </c>
      <c r="L792" s="6">
        <f t="shared" si="117"/>
        <v>0.99958802729514551</v>
      </c>
      <c r="M792" s="6">
        <f t="shared" si="117"/>
        <v>0.99694315027492586</v>
      </c>
      <c r="N792" s="6">
        <f t="shared" si="117"/>
        <v>0.99998637071949337</v>
      </c>
      <c r="O792" s="6">
        <f t="shared" si="117"/>
        <v>0.99845094831857661</v>
      </c>
      <c r="P792" s="6">
        <f t="shared" si="117"/>
        <v>0.99654953349060726</v>
      </c>
      <c r="Q792" s="6">
        <f t="shared" si="117"/>
        <v>0.99805027902694421</v>
      </c>
      <c r="R792" s="6">
        <f t="shared" si="117"/>
        <v>0.96256159878001479</v>
      </c>
      <c r="S792" s="6">
        <f t="shared" si="117"/>
        <v>0.9978307319664258</v>
      </c>
    </row>
    <row r="793" spans="1:19">
      <c r="A793">
        <v>785</v>
      </c>
      <c r="B793">
        <f t="shared" si="115"/>
        <v>3.8399999999999213</v>
      </c>
      <c r="C793">
        <f t="shared" si="113"/>
        <v>198.71999999999937</v>
      </c>
      <c r="D793" s="10">
        <f>EXP(SUMPRODUCT(LN($F793:$S793),AlturaTRI!$C$24:$P$24)+SUMPRODUCT(LN(1-$F793:$S793),1-AlturaTRI!$C$24:$P$24))</f>
        <v>7.8843029646109783E-8</v>
      </c>
      <c r="E793">
        <f t="shared" si="114"/>
        <v>3.0724635902019017E-7</v>
      </c>
      <c r="F793" s="6">
        <f t="shared" si="117"/>
        <v>0.98780269220298289</v>
      </c>
      <c r="G793" s="6">
        <f t="shared" si="117"/>
        <v>0.98833613657550612</v>
      </c>
      <c r="H793" s="6">
        <f t="shared" si="117"/>
        <v>0.98583495461674009</v>
      </c>
      <c r="I793" s="6">
        <f t="shared" si="117"/>
        <v>0.93746213619013363</v>
      </c>
      <c r="J793" s="6">
        <f t="shared" si="117"/>
        <v>0.97010620669603775</v>
      </c>
      <c r="K793" s="6">
        <f t="shared" si="117"/>
        <v>0.96718000082297317</v>
      </c>
      <c r="L793" s="6">
        <f t="shared" si="117"/>
        <v>0.99959726703055873</v>
      </c>
      <c r="M793" s="6">
        <f t="shared" si="117"/>
        <v>0.99699912650339928</v>
      </c>
      <c r="N793" s="6">
        <f t="shared" si="117"/>
        <v>0.99998668941131508</v>
      </c>
      <c r="O793" s="6">
        <f t="shared" si="117"/>
        <v>0.99848607781072474</v>
      </c>
      <c r="P793" s="6">
        <f t="shared" si="117"/>
        <v>0.99661841441222065</v>
      </c>
      <c r="Q793" s="6">
        <f t="shared" si="117"/>
        <v>0.99809998352338969</v>
      </c>
      <c r="R793" s="6">
        <f t="shared" si="117"/>
        <v>0.96311551016642016</v>
      </c>
      <c r="S793" s="6">
        <f t="shared" si="117"/>
        <v>0.99788213773953016</v>
      </c>
    </row>
    <row r="794" spans="1:19">
      <c r="A794">
        <v>786</v>
      </c>
      <c r="B794">
        <f t="shared" si="115"/>
        <v>3.849999999999921</v>
      </c>
      <c r="C794">
        <f t="shared" si="113"/>
        <v>198.79999999999936</v>
      </c>
      <c r="D794" s="10">
        <f>EXP(SUMPRODUCT(LN($F794:$S794),AlturaTRI!$C$24:$P$24)+SUMPRODUCT(LN(1-$F794:$S794),1-AlturaTRI!$C$24:$P$24))</f>
        <v>7.3954290924713593E-8</v>
      </c>
      <c r="E794">
        <f t="shared" si="114"/>
        <v>2.9565697029404972E-7</v>
      </c>
      <c r="F794" s="6">
        <f t="shared" si="117"/>
        <v>0.98803224811082846</v>
      </c>
      <c r="G794" s="6">
        <f t="shared" si="117"/>
        <v>0.98856155927195144</v>
      </c>
      <c r="H794" s="6">
        <f t="shared" si="117"/>
        <v>0.98608045351595563</v>
      </c>
      <c r="I794" s="6">
        <f t="shared" si="117"/>
        <v>0.9382975784157005</v>
      </c>
      <c r="J794" s="6">
        <f t="shared" si="117"/>
        <v>0.97057081425198422</v>
      </c>
      <c r="K794" s="6">
        <f t="shared" si="117"/>
        <v>0.96771105728970697</v>
      </c>
      <c r="L794" s="6">
        <f t="shared" si="117"/>
        <v>0.99960629961854608</v>
      </c>
      <c r="M794" s="6">
        <f t="shared" si="117"/>
        <v>0.99705408073878476</v>
      </c>
      <c r="N794" s="6">
        <f t="shared" si="117"/>
        <v>0.99998700065130119</v>
      </c>
      <c r="O794" s="6">
        <f t="shared" si="117"/>
        <v>0.99852041181459539</v>
      </c>
      <c r="P794" s="6">
        <f t="shared" si="117"/>
        <v>0.9966859248516089</v>
      </c>
      <c r="Q794" s="6">
        <f t="shared" si="117"/>
        <v>0.99814842324724673</v>
      </c>
      <c r="R794" s="6">
        <f t="shared" si="117"/>
        <v>0.96366153566883384</v>
      </c>
      <c r="S794" s="6">
        <f t="shared" si="117"/>
        <v>0.99793232785940278</v>
      </c>
    </row>
    <row r="795" spans="1:19">
      <c r="A795">
        <v>787</v>
      </c>
      <c r="B795">
        <f t="shared" si="115"/>
        <v>3.8599999999999208</v>
      </c>
      <c r="C795">
        <f t="shared" si="113"/>
        <v>198.87999999999937</v>
      </c>
      <c r="D795" s="10">
        <f>EXP(SUMPRODUCT(LN($F795:$S795),AlturaTRI!$C$24:$P$24)+SUMPRODUCT(LN(1-$F795:$S795),1-AlturaTRI!$C$24:$P$24))</f>
        <v>6.9364833060708138E-8</v>
      </c>
      <c r="E795">
        <f t="shared" si="114"/>
        <v>2.8447628637433366E-7</v>
      </c>
      <c r="F795" s="6">
        <f t="shared" si="117"/>
        <v>0.98825753508530612</v>
      </c>
      <c r="G795" s="6">
        <f t="shared" si="117"/>
        <v>0.98878267476327519</v>
      </c>
      <c r="H795" s="6">
        <f t="shared" si="117"/>
        <v>0.98632175663048183</v>
      </c>
      <c r="I795" s="6">
        <f t="shared" si="117"/>
        <v>0.93912258473998456</v>
      </c>
      <c r="J795" s="6">
        <f t="shared" si="117"/>
        <v>0.97102841655246985</v>
      </c>
      <c r="K795" s="6">
        <f t="shared" si="117"/>
        <v>0.96823380302393103</v>
      </c>
      <c r="L795" s="6">
        <f t="shared" si="117"/>
        <v>0.99961512969956579</v>
      </c>
      <c r="M795" s="6">
        <f t="shared" si="117"/>
        <v>0.99710803153032257</v>
      </c>
      <c r="N795" s="6">
        <f t="shared" si="117"/>
        <v>0.99998730461369045</v>
      </c>
      <c r="O795" s="6">
        <f t="shared" si="117"/>
        <v>0.99855396829064524</v>
      </c>
      <c r="P795" s="6">
        <f t="shared" si="117"/>
        <v>0.99675209189565095</v>
      </c>
      <c r="Q795" s="6">
        <f t="shared" si="117"/>
        <v>0.99819563026337133</v>
      </c>
      <c r="R795" s="6">
        <f t="shared" si="117"/>
        <v>0.96419977845643579</v>
      </c>
      <c r="S795" s="6">
        <f t="shared" si="117"/>
        <v>0.99798133095580233</v>
      </c>
    </row>
    <row r="796" spans="1:19">
      <c r="A796">
        <v>788</v>
      </c>
      <c r="B796">
        <f t="shared" si="115"/>
        <v>3.8699999999999206</v>
      </c>
      <c r="C796">
        <f t="shared" si="113"/>
        <v>198.95999999999935</v>
      </c>
      <c r="D796" s="10">
        <f>EXP(SUMPRODUCT(LN($F796:$S796),AlturaTRI!$C$24:$P$24)+SUMPRODUCT(LN(1-$F796:$S796),1-AlturaTRI!$C$24:$P$24))</f>
        <v>6.5056634605369439E-8</v>
      </c>
      <c r="E796">
        <f t="shared" si="114"/>
        <v>2.7369104526006065E-7</v>
      </c>
      <c r="F796" s="6">
        <f t="shared" si="117"/>
        <v>0.98847863059757801</v>
      </c>
      <c r="G796" s="6">
        <f t="shared" si="117"/>
        <v>0.98899956345441897</v>
      </c>
      <c r="H796" s="6">
        <f t="shared" si="117"/>
        <v>0.98655893364004699</v>
      </c>
      <c r="I796" s="6">
        <f t="shared" si="117"/>
        <v>0.93993726624602048</v>
      </c>
      <c r="J796" s="6">
        <f t="shared" si="117"/>
        <v>0.9714791125624167</v>
      </c>
      <c r="K796" s="6">
        <f t="shared" si="117"/>
        <v>0.96874835901223932</v>
      </c>
      <c r="L796" s="6">
        <f t="shared" si="117"/>
        <v>0.99962376181028245</v>
      </c>
      <c r="M796" s="6">
        <f t="shared" si="117"/>
        <v>0.99716099709457384</v>
      </c>
      <c r="N796" s="6">
        <f t="shared" si="117"/>
        <v>0.99998760146864774</v>
      </c>
      <c r="O796" s="6">
        <f t="shared" si="117"/>
        <v>0.99858676479619612</v>
      </c>
      <c r="P796" s="6">
        <f t="shared" si="117"/>
        <v>0.99681694210301641</v>
      </c>
      <c r="Q796" s="6">
        <f t="shared" si="117"/>
        <v>0.9982416358296613</v>
      </c>
      <c r="R796" s="6">
        <f t="shared" si="117"/>
        <v>0.96473034061703</v>
      </c>
      <c r="S796" s="6">
        <f t="shared" si="117"/>
        <v>0.99802917498976862</v>
      </c>
    </row>
    <row r="797" spans="1:19">
      <c r="A797">
        <v>789</v>
      </c>
      <c r="B797">
        <f t="shared" si="115"/>
        <v>3.8799999999999204</v>
      </c>
      <c r="C797">
        <f t="shared" si="113"/>
        <v>199.03999999999937</v>
      </c>
      <c r="D797" s="10">
        <f>EXP(SUMPRODUCT(LN($F797:$S797),AlturaTRI!$C$24:$P$24)+SUMPRODUCT(LN(1-$F797:$S797),1-AlturaTRI!$C$24:$P$24))</f>
        <v>6.1012735977264511E-8</v>
      </c>
      <c r="E797">
        <f t="shared" si="114"/>
        <v>2.6328837073148102E-7</v>
      </c>
      <c r="F797" s="6">
        <f t="shared" si="117"/>
        <v>0.98869561078440804</v>
      </c>
      <c r="G797" s="6">
        <f t="shared" si="117"/>
        <v>0.98921230432193907</v>
      </c>
      <c r="H797" s="6">
        <f t="shared" si="117"/>
        <v>0.98679205313704066</v>
      </c>
      <c r="I797" s="6">
        <f t="shared" si="117"/>
        <v>0.94074173335040734</v>
      </c>
      <c r="J797" s="6">
        <f t="shared" si="117"/>
        <v>0.97192300005464471</v>
      </c>
      <c r="K797" s="6">
        <f t="shared" si="117"/>
        <v>0.96925484477215207</v>
      </c>
      <c r="L797" s="6">
        <f t="shared" si="117"/>
        <v>0.99963220038588119</v>
      </c>
      <c r="M797" s="6">
        <f t="shared" si="117"/>
        <v>0.99721299532124064</v>
      </c>
      <c r="N797" s="6">
        <f t="shared" si="117"/>
        <v>0.99998789138235888</v>
      </c>
      <c r="O797" s="6">
        <f t="shared" si="117"/>
        <v>0.99861881849437684</v>
      </c>
      <c r="P797" s="6">
        <f t="shared" si="117"/>
        <v>0.99688050151418095</v>
      </c>
      <c r="Q797" s="6">
        <f t="shared" si="117"/>
        <v>0.99828647041706298</v>
      </c>
      <c r="R797" s="6">
        <f t="shared" si="117"/>
        <v>0.9652533231601973</v>
      </c>
      <c r="S797" s="6">
        <f t="shared" si="117"/>
        <v>0.99807588726898266</v>
      </c>
    </row>
    <row r="798" spans="1:19">
      <c r="A798">
        <v>790</v>
      </c>
      <c r="B798">
        <f t="shared" si="115"/>
        <v>3.8899999999999202</v>
      </c>
      <c r="C798">
        <f t="shared" si="113"/>
        <v>199.11999999999935</v>
      </c>
      <c r="D798" s="10">
        <f>EXP(SUMPRODUCT(LN($F798:$S798),AlturaTRI!$C$24:$P$24)+SUMPRODUCT(LN(1-$F798:$S798),1-AlturaTRI!$C$24:$P$24))</f>
        <v>5.7217178700216263E-8</v>
      </c>
      <c r="E798">
        <f t="shared" si="114"/>
        <v>2.5325576277642535E-7</v>
      </c>
      <c r="F798" s="6">
        <f t="shared" si="117"/>
        <v>0.98890855046845716</v>
      </c>
      <c r="G798" s="6">
        <f t="shared" si="117"/>
        <v>0.98942097493657943</v>
      </c>
      <c r="H798" s="6">
        <f t="shared" si="117"/>
        <v>0.98702118264105621</v>
      </c>
      <c r="I798" s="6">
        <f t="shared" si="117"/>
        <v>0.94153609579238395</v>
      </c>
      <c r="J798" s="6">
        <f t="shared" si="117"/>
        <v>0.97236017561770427</v>
      </c>
      <c r="K798" s="6">
        <f t="shared" si="117"/>
        <v>0.96975337836027609</v>
      </c>
      <c r="L798" s="6">
        <f t="shared" si="117"/>
        <v>0.99964044976233168</v>
      </c>
      <c r="M798" s="6">
        <f t="shared" si="117"/>
        <v>0.99726404377889211</v>
      </c>
      <c r="N798" s="6">
        <f t="shared" si="117"/>
        <v>0.99998817451712485</v>
      </c>
      <c r="O798" s="6">
        <f t="shared" si="117"/>
        <v>0.99865014616287173</v>
      </c>
      <c r="P798" s="6">
        <f t="shared" si="117"/>
        <v>0.9969427956612662</v>
      </c>
      <c r="Q798" s="6">
        <f t="shared" si="117"/>
        <v>0.9983301637291</v>
      </c>
      <c r="R798" s="6">
        <f t="shared" si="117"/>
        <v>0.96576882602072889</v>
      </c>
      <c r="S798" s="6">
        <f t="shared" si="117"/>
        <v>0.99812149446278597</v>
      </c>
    </row>
    <row r="799" spans="1:19">
      <c r="A799">
        <v>791</v>
      </c>
      <c r="B799">
        <f t="shared" si="115"/>
        <v>3.89999999999992</v>
      </c>
      <c r="C799">
        <f t="shared" si="113"/>
        <v>199.19999999999936</v>
      </c>
      <c r="D799" s="10">
        <f>EXP(SUMPRODUCT(LN($F799:$S799),AlturaTRI!$C$24:$P$24)+SUMPRODUCT(LN(1-$F799:$S799),1-AlturaTRI!$C$24:$P$24))</f>
        <v>5.3654947978543494E-8</v>
      </c>
      <c r="E799">
        <f t="shared" si="114"/>
        <v>2.435810881955701E-7</v>
      </c>
      <c r="F799" s="6">
        <f t="shared" ref="F799:S809" si="118">1/(1+EXP(-1.7*F$2*($B799-F$3)))</f>
        <v>0.98911752317837098</v>
      </c>
      <c r="G799" s="6">
        <f t="shared" si="118"/>
        <v>0.98962565148559989</v>
      </c>
      <c r="H799" s="6">
        <f t="shared" si="118"/>
        <v>0.98724638861332636</v>
      </c>
      <c r="I799" s="6">
        <f t="shared" si="118"/>
        <v>0.94232046262344138</v>
      </c>
      <c r="J799" s="6">
        <f t="shared" si="118"/>
        <v>0.9727907346638841</v>
      </c>
      <c r="K799" s="6">
        <f t="shared" si="118"/>
        <v>0.97024407638078491</v>
      </c>
      <c r="L799" s="6">
        <f t="shared" si="118"/>
        <v>0.9996485141785999</v>
      </c>
      <c r="M799" s="6">
        <f t="shared" si="118"/>
        <v>0.99731415972059378</v>
      </c>
      <c r="N799" s="6">
        <f t="shared" si="118"/>
        <v>0.9999884510314514</v>
      </c>
      <c r="O799" s="6">
        <f t="shared" si="118"/>
        <v>0.99868076420247964</v>
      </c>
      <c r="P799" s="6">
        <f t="shared" si="118"/>
        <v>0.99700384957770161</v>
      </c>
      <c r="Q799" s="6">
        <f t="shared" si="118"/>
        <v>0.99837274472092918</v>
      </c>
      <c r="R799" s="6">
        <f t="shared" si="118"/>
        <v>0.96627694806233533</v>
      </c>
      <c r="S799" s="6">
        <f t="shared" si="118"/>
        <v>0.99816602261686527</v>
      </c>
    </row>
    <row r="800" spans="1:19">
      <c r="A800">
        <v>792</v>
      </c>
      <c r="B800">
        <f t="shared" si="115"/>
        <v>3.9099999999999198</v>
      </c>
      <c r="C800">
        <f t="shared" si="113"/>
        <v>199.27999999999935</v>
      </c>
      <c r="D800" s="10">
        <f>EXP(SUMPRODUCT(LN($F800:$S800),AlturaTRI!$C$24:$P$24)+SUMPRODUCT(LN(1-$F800:$S800),1-AlturaTRI!$C$24:$P$24))</f>
        <v>5.0311918437067202E-8</v>
      </c>
      <c r="E800">
        <f t="shared" si="114"/>
        <v>2.3425257138534367E-7</v>
      </c>
      <c r="F800" s="6">
        <f t="shared" si="118"/>
        <v>0.98932260116866333</v>
      </c>
      <c r="G800" s="6">
        <f t="shared" si="118"/>
        <v>0.98982640879485617</v>
      </c>
      <c r="H800" s="6">
        <f t="shared" si="118"/>
        <v>0.98746773647104769</v>
      </c>
      <c r="I800" s="6">
        <f t="shared" si="118"/>
        <v>0.9430949421974566</v>
      </c>
      <c r="J800" s="6">
        <f t="shared" si="118"/>
        <v>0.97321477143739277</v>
      </c>
      <c r="K800" s="6">
        <f t="shared" si="118"/>
        <v>0.97072705399419867</v>
      </c>
      <c r="L800" s="6">
        <f t="shared" si="118"/>
        <v>0.9996563977788131</v>
      </c>
      <c r="M800" s="6">
        <f t="shared" si="118"/>
        <v>0.99736336008944348</v>
      </c>
      <c r="N800" s="6">
        <f t="shared" si="118"/>
        <v>0.99998872108013825</v>
      </c>
      <c r="O800" s="6">
        <f t="shared" si="118"/>
        <v>0.99871068864548729</v>
      </c>
      <c r="P800" s="6">
        <f t="shared" si="118"/>
        <v>0.99706368780771426</v>
      </c>
      <c r="Q800" s="6">
        <f t="shared" si="118"/>
        <v>0.99841424161793724</v>
      </c>
      <c r="R800" s="6">
        <f t="shared" si="118"/>
        <v>0.96677778708161433</v>
      </c>
      <c r="S800" s="6">
        <f t="shared" si="118"/>
        <v>0.99820949716761265</v>
      </c>
    </row>
    <row r="801" spans="1:19">
      <c r="A801">
        <v>793</v>
      </c>
      <c r="B801">
        <f t="shared" si="115"/>
        <v>3.9199999999999195</v>
      </c>
      <c r="C801">
        <f t="shared" si="113"/>
        <v>199.35999999999936</v>
      </c>
      <c r="D801" s="10">
        <f>EXP(SUMPRODUCT(LN($F801:$S801),AlturaTRI!$C$24:$P$24)+SUMPRODUCT(LN(1-$F801:$S801),1-AlturaTRI!$C$24:$P$24))</f>
        <v>4.7174802861446226E-8</v>
      </c>
      <c r="E801">
        <f t="shared" si="114"/>
        <v>2.2525878529713191E-7</v>
      </c>
      <c r="F801" s="6">
        <f t="shared" si="118"/>
        <v>0.98952385543938848</v>
      </c>
      <c r="G801" s="6">
        <f t="shared" si="118"/>
        <v>0.99002332035062934</v>
      </c>
      <c r="H801" s="6">
        <f t="shared" si="118"/>
        <v>0.98768529060159538</v>
      </c>
      <c r="I801" s="6">
        <f t="shared" si="118"/>
        <v>0.94385964216134166</v>
      </c>
      <c r="J801" s="6">
        <f t="shared" si="118"/>
        <v>0.97363237902269317</v>
      </c>
      <c r="K801" s="6">
        <f t="shared" si="118"/>
        <v>0.97120242492645081</v>
      </c>
      <c r="L801" s="6">
        <f t="shared" si="118"/>
        <v>0.99966410461437483</v>
      </c>
      <c r="M801" s="6">
        <f t="shared" si="118"/>
        <v>0.99741166152401528</v>
      </c>
      <c r="N801" s="6">
        <f t="shared" si="118"/>
        <v>0.99998898481436593</v>
      </c>
      <c r="O801" s="6">
        <f t="shared" si="118"/>
        <v>0.9987399351638605</v>
      </c>
      <c r="P801" s="6">
        <f t="shared" si="118"/>
        <v>0.9971223344156469</v>
      </c>
      <c r="Q801" s="6">
        <f t="shared" si="118"/>
        <v>0.99845468193389142</v>
      </c>
      <c r="R801" s="6">
        <f t="shared" si="118"/>
        <v>0.96727143981226837</v>
      </c>
      <c r="S801" s="6">
        <f t="shared" si="118"/>
        <v>0.99825194295616371</v>
      </c>
    </row>
    <row r="802" spans="1:19">
      <c r="A802">
        <v>794</v>
      </c>
      <c r="B802">
        <f t="shared" si="115"/>
        <v>3.9299999999999193</v>
      </c>
      <c r="C802">
        <f t="shared" si="113"/>
        <v>199.43999999999934</v>
      </c>
      <c r="D802" s="10">
        <f>EXP(SUMPRODUCT(LN($F802:$S802),AlturaTRI!$C$24:$P$24)+SUMPRODUCT(LN(1-$F802:$S802),1-AlturaTRI!$C$24:$P$24))</f>
        <v>4.4231103782262989E-8</v>
      </c>
      <c r="E802">
        <f t="shared" si="114"/>
        <v>2.1658864257136415E-7</v>
      </c>
      <c r="F802" s="6">
        <f t="shared" si="118"/>
        <v>0.98972135575560494</v>
      </c>
      <c r="G802" s="6">
        <f t="shared" si="118"/>
        <v>0.99021645832120553</v>
      </c>
      <c r="H802" s="6">
        <f t="shared" si="118"/>
        <v>0.98789911437661759</v>
      </c>
      <c r="I802" s="6">
        <f t="shared" si="118"/>
        <v>0.94461466944619132</v>
      </c>
      <c r="J802" s="6">
        <f t="shared" si="118"/>
        <v>0.97404364935299026</v>
      </c>
      <c r="K802" s="6">
        <f t="shared" si="118"/>
        <v>0.97167030147822242</v>
      </c>
      <c r="L802" s="6">
        <f t="shared" si="118"/>
        <v>0.9996716386460347</v>
      </c>
      <c r="M802" s="6">
        <f t="shared" si="118"/>
        <v>0.99745908036371234</v>
      </c>
      <c r="N802" s="6">
        <f t="shared" si="118"/>
        <v>0.99998924238178022</v>
      </c>
      <c r="O802" s="6">
        <f t="shared" si="118"/>
        <v>0.99876851907725783</v>
      </c>
      <c r="P802" s="6">
        <f t="shared" si="118"/>
        <v>0.99717981299511016</v>
      </c>
      <c r="Q802" s="6">
        <f t="shared" si="118"/>
        <v>0.99849409248864673</v>
      </c>
      <c r="R802" s="6">
        <f t="shared" si="118"/>
        <v>0.96775800192956518</v>
      </c>
      <c r="S802" s="6">
        <f t="shared" si="118"/>
        <v>0.99829338424212344</v>
      </c>
    </row>
    <row r="803" spans="1:19">
      <c r="A803">
        <v>795</v>
      </c>
      <c r="B803">
        <f t="shared" si="115"/>
        <v>3.9399999999999191</v>
      </c>
      <c r="C803">
        <f t="shared" si="113"/>
        <v>199.51999999999936</v>
      </c>
      <c r="D803" s="10">
        <f>EXP(SUMPRODUCT(LN($F803:$S803),AlturaTRI!$C$24:$P$24)+SUMPRODUCT(LN(1-$F803:$S803),1-AlturaTRI!$C$24:$P$24))</f>
        <v>4.1469067753622462E-8</v>
      </c>
      <c r="E803">
        <f t="shared" si="114"/>
        <v>2.0823138684500256E-7</v>
      </c>
      <c r="F803" s="6">
        <f t="shared" si="118"/>
        <v>0.9899151706666236</v>
      </c>
      <c r="G803" s="6">
        <f t="shared" si="118"/>
        <v>0.9904058935782013</v>
      </c>
      <c r="H803" s="6">
        <f t="shared" si="118"/>
        <v>0.98810927016601924</v>
      </c>
      <c r="I803" s="6">
        <f t="shared" si="118"/>
        <v>0.94536013025892007</v>
      </c>
      <c r="J803" s="6">
        <f t="shared" si="118"/>
        <v>0.97444867321885509</v>
      </c>
      <c r="K803" s="6">
        <f t="shared" si="118"/>
        <v>0.97213079453453366</v>
      </c>
      <c r="L803" s="6">
        <f t="shared" si="118"/>
        <v>0.99967900374591045</v>
      </c>
      <c r="M803" s="6">
        <f t="shared" si="118"/>
        <v>0.99750563265402892</v>
      </c>
      <c r="N803" s="6">
        <f t="shared" si="118"/>
        <v>0.99998949392657466</v>
      </c>
      <c r="O803" s="6">
        <f t="shared" si="118"/>
        <v>0.99879645536086914</v>
      </c>
      <c r="P803" s="6">
        <f t="shared" si="118"/>
        <v>0.99723614667796712</v>
      </c>
      <c r="Q803" s="6">
        <f t="shared" si="118"/>
        <v>0.99853249942542655</v>
      </c>
      <c r="R803" s="6">
        <f t="shared" si="118"/>
        <v>0.96823756805502359</v>
      </c>
      <c r="S803" s="6">
        <f t="shared" si="118"/>
        <v>0.99833384471698494</v>
      </c>
    </row>
    <row r="804" spans="1:19">
      <c r="A804">
        <v>796</v>
      </c>
      <c r="B804">
        <f t="shared" si="115"/>
        <v>3.9499999999999189</v>
      </c>
      <c r="C804">
        <f t="shared" si="113"/>
        <v>199.59999999999934</v>
      </c>
      <c r="D804" s="10">
        <f>EXP(SUMPRODUCT(LN($F804:$S804),AlturaTRI!$C$24:$P$24)+SUMPRODUCT(LN(1-$F804:$S804),1-AlturaTRI!$C$24:$P$24))</f>
        <v>3.8877642184242839E-8</v>
      </c>
      <c r="E804">
        <f t="shared" si="114"/>
        <v>2.001765842308893E-7</v>
      </c>
      <c r="F804" s="6">
        <f t="shared" si="118"/>
        <v>0.99010536752504585</v>
      </c>
      <c r="G804" s="6">
        <f t="shared" si="118"/>
        <v>0.99059169571763861</v>
      </c>
      <c r="H804" s="6">
        <f t="shared" si="118"/>
        <v>0.98831581935182011</v>
      </c>
      <c r="I804" s="6">
        <f t="shared" si="118"/>
        <v>0.94609613007437798</v>
      </c>
      <c r="J804" s="6">
        <f t="shared" si="118"/>
        <v>0.97484754027698217</v>
      </c>
      <c r="K804" s="6">
        <f t="shared" si="118"/>
        <v>0.97258401357457436</v>
      </c>
      <c r="L804" s="6">
        <f t="shared" si="118"/>
        <v>0.9996862036994677</v>
      </c>
      <c r="M804" s="6">
        <f t="shared" si="118"/>
        <v>0.9975513341517257</v>
      </c>
      <c r="N804" s="6">
        <f t="shared" si="118"/>
        <v>0.99998973958957138</v>
      </c>
      <c r="O804" s="6">
        <f t="shared" si="118"/>
        <v>0.99882375865308404</v>
      </c>
      <c r="P804" s="6">
        <f t="shared" si="118"/>
        <v>0.99729135814315639</v>
      </c>
      <c r="Q804" s="6">
        <f t="shared" si="118"/>
        <v>0.99856992822768531</v>
      </c>
      <c r="R804" s="6">
        <f t="shared" si="118"/>
        <v>0.96871023176132109</v>
      </c>
      <c r="S804" s="6">
        <f t="shared" si="118"/>
        <v>0.99837334751724682</v>
      </c>
    </row>
    <row r="805" spans="1:19">
      <c r="A805">
        <v>797</v>
      </c>
      <c r="B805">
        <f t="shared" si="115"/>
        <v>3.9599999999999187</v>
      </c>
      <c r="C805">
        <f t="shared" si="113"/>
        <v>199.67999999999935</v>
      </c>
      <c r="D805" s="10">
        <f>EXP(SUMPRODUCT(LN($F805:$S805),AlturaTRI!$C$24:$P$24)+SUMPRODUCT(LN(1-$F805:$S805),1-AlturaTRI!$C$24:$P$24))</f>
        <v>3.6446434585861204E-8</v>
      </c>
      <c r="E805">
        <f t="shared" si="114"/>
        <v>1.9241411496735237E-7</v>
      </c>
      <c r="F805" s="6">
        <f t="shared" si="118"/>
        <v>0.9902920125055823</v>
      </c>
      <c r="G805" s="6">
        <f t="shared" si="118"/>
        <v>0.99077393308076034</v>
      </c>
      <c r="H805" s="6">
        <f t="shared" si="118"/>
        <v>0.98851882234189736</v>
      </c>
      <c r="I805" s="6">
        <f t="shared" si="118"/>
        <v>0.94682277362793354</v>
      </c>
      <c r="J805" s="6">
        <f t="shared" si="118"/>
        <v>0.97524033905906538</v>
      </c>
      <c r="K805" s="6">
        <f t="shared" si="118"/>
        <v>0.97303006668176095</v>
      </c>
      <c r="L805" s="6">
        <f t="shared" si="118"/>
        <v>0.9996932422074527</v>
      </c>
      <c r="M805" s="6">
        <f t="shared" si="118"/>
        <v>0.9975962003299178</v>
      </c>
      <c r="N805" s="6">
        <f t="shared" si="118"/>
        <v>0.99998997950829982</v>
      </c>
      <c r="O805" s="6">
        <f t="shared" si="118"/>
        <v>0.99885044326299233</v>
      </c>
      <c r="P805" s="6">
        <f t="shared" si="118"/>
        <v>0.99734546962535586</v>
      </c>
      <c r="Q805" s="6">
        <f t="shared" si="118"/>
        <v>0.99860640373555809</v>
      </c>
      <c r="R805" s="6">
        <f t="shared" si="118"/>
        <v>0.96917608557741219</v>
      </c>
      <c r="S805" s="6">
        <f t="shared" si="118"/>
        <v>0.99841191523723882</v>
      </c>
    </row>
    <row r="806" spans="1:19">
      <c r="A806">
        <v>798</v>
      </c>
      <c r="B806">
        <f t="shared" si="115"/>
        <v>3.9699999999999185</v>
      </c>
      <c r="C806">
        <f t="shared" si="113"/>
        <v>199.75999999999934</v>
      </c>
      <c r="D806" s="10">
        <f>EXP(SUMPRODUCT(LN($F806:$S806),AlturaTRI!$C$24:$P$24)+SUMPRODUCT(LN(1-$F806:$S806),1-AlturaTRI!$C$24:$P$24))</f>
        <v>3.4165674110435135E-8</v>
      </c>
      <c r="E806">
        <f t="shared" si="114"/>
        <v>1.8493416523640996E-7</v>
      </c>
      <c r="F806" s="6">
        <f t="shared" si="118"/>
        <v>0.99047517062365897</v>
      </c>
      <c r="G806" s="6">
        <f t="shared" si="118"/>
        <v>0.99095267277459564</v>
      </c>
      <c r="H806" s="6">
        <f t="shared" si="118"/>
        <v>0.98871833858360103</v>
      </c>
      <c r="I806" s="6">
        <f t="shared" si="118"/>
        <v>0.94754016490851012</v>
      </c>
      <c r="J806" s="6">
        <f t="shared" si="118"/>
        <v>0.97562715698079083</v>
      </c>
      <c r="K806" s="6">
        <f t="shared" si="118"/>
        <v>0.97346906055400573</v>
      </c>
      <c r="L806" s="6">
        <f t="shared" si="118"/>
        <v>0.99970012288778365</v>
      </c>
      <c r="M806" s="6">
        <f t="shared" si="118"/>
        <v>0.99764024638307536</v>
      </c>
      <c r="N806" s="6">
        <f t="shared" si="118"/>
        <v>0.9999902138170742</v>
      </c>
      <c r="O806" s="6">
        <f t="shared" si="118"/>
        <v>0.9988765231777218</v>
      </c>
      <c r="P806" s="6">
        <f t="shared" si="118"/>
        <v>0.99739850292348664</v>
      </c>
      <c r="Q806" s="6">
        <f t="shared" si="118"/>
        <v>0.99864195016191326</v>
      </c>
      <c r="R806" s="6">
        <f t="shared" si="118"/>
        <v>0.96963522099384358</v>
      </c>
      <c r="S806" s="6">
        <f t="shared" si="118"/>
        <v>0.99844956994165623</v>
      </c>
    </row>
    <row r="807" spans="1:19">
      <c r="A807">
        <v>799</v>
      </c>
      <c r="B807">
        <f t="shared" si="115"/>
        <v>3.9799999999999183</v>
      </c>
      <c r="C807">
        <f t="shared" si="113"/>
        <v>199.83999999999935</v>
      </c>
      <c r="D807" s="10">
        <f>EXP(SUMPRODUCT(LN($F807:$S807),AlturaTRI!$C$24:$P$24)+SUMPRODUCT(LN(1-$F807:$S807),1-AlturaTRI!$C$24:$P$24))</f>
        <v>3.2026175253771062E-8</v>
      </c>
      <c r="E807">
        <f t="shared" si="114"/>
        <v>1.7772721914886817E-7</v>
      </c>
      <c r="F807" s="6">
        <f t="shared" si="118"/>
        <v>0.99065490575380422</v>
      </c>
      <c r="G807" s="6">
        <f t="shared" si="118"/>
        <v>0.99112798069226582</v>
      </c>
      <c r="H807" s="6">
        <f t="shared" si="118"/>
        <v>0.98891442657724693</v>
      </c>
      <c r="I807" s="6">
        <f t="shared" si="118"/>
        <v>0.94824840715206915</v>
      </c>
      <c r="J807" s="6">
        <f t="shared" si="118"/>
        <v>0.9760080803509309</v>
      </c>
      <c r="K807" s="6">
        <f t="shared" si="118"/>
        <v>0.97390110051418666</v>
      </c>
      <c r="L807" s="6">
        <f t="shared" si="118"/>
        <v>0.99970684927740106</v>
      </c>
      <c r="M807" s="6">
        <f t="shared" si="118"/>
        <v>0.99768348723194256</v>
      </c>
      <c r="N807" s="6">
        <f t="shared" si="118"/>
        <v>0.9999904426470676</v>
      </c>
      <c r="O807" s="6">
        <f t="shared" si="118"/>
        <v>0.99890201206961504</v>
      </c>
      <c r="P807" s="6">
        <f t="shared" si="118"/>
        <v>0.99745047940906528</v>
      </c>
      <c r="Q807" s="6">
        <f t="shared" si="118"/>
        <v>0.99867659110801299</v>
      </c>
      <c r="R807" s="6">
        <f t="shared" si="118"/>
        <v>0.97008772846826297</v>
      </c>
      <c r="S807" s="6">
        <f t="shared" si="118"/>
        <v>0.99848633317781488</v>
      </c>
    </row>
    <row r="808" spans="1:19">
      <c r="A808">
        <v>800</v>
      </c>
      <c r="B808">
        <f t="shared" si="115"/>
        <v>3.9899999999999181</v>
      </c>
      <c r="C808">
        <f t="shared" si="113"/>
        <v>199.91999999999933</v>
      </c>
      <c r="D808" s="10">
        <f>EXP(SUMPRODUCT(LN($F808:$S808),AlturaTRI!$C$24:$P$24)+SUMPRODUCT(LN(1-$F808:$S808),1-AlturaTRI!$C$24:$P$24))</f>
        <v>3.0019303609452646E-8</v>
      </c>
      <c r="E808">
        <f t="shared" si="114"/>
        <v>1.7078405089455298E-7</v>
      </c>
      <c r="F808" s="6">
        <f t="shared" si="118"/>
        <v>0.99083128064781878</v>
      </c>
      <c r="G808" s="6">
        <f t="shared" si="118"/>
        <v>0.99129992153303581</v>
      </c>
      <c r="H808" s="6">
        <f t="shared" si="118"/>
        <v>0.98910714388948429</v>
      </c>
      <c r="I808" s="6">
        <f t="shared" si="118"/>
        <v>0.94894760283552515</v>
      </c>
      <c r="J808" s="6">
        <f t="shared" si="118"/>
        <v>0.976383194380539</v>
      </c>
      <c r="K808" s="6">
        <f t="shared" si="118"/>
        <v>0.97432629052080233</v>
      </c>
      <c r="L808" s="6">
        <f t="shared" si="118"/>
        <v>0.99971342483407499</v>
      </c>
      <c r="M808" s="6">
        <f t="shared" si="118"/>
        <v>0.99772593752837069</v>
      </c>
      <c r="N808" s="6">
        <f t="shared" si="118"/>
        <v>0.99999066612638698</v>
      </c>
      <c r="O808" s="6">
        <f t="shared" si="118"/>
        <v>0.99892692330324917</v>
      </c>
      <c r="P808" s="6">
        <f t="shared" si="118"/>
        <v>0.99750142003440012</v>
      </c>
      <c r="Q808" s="6">
        <f t="shared" si="118"/>
        <v>0.99871034957879068</v>
      </c>
      <c r="R808" s="6">
        <f t="shared" si="118"/>
        <v>0.97053369743110918</v>
      </c>
      <c r="S808" s="6">
        <f t="shared" si="118"/>
        <v>0.99852222598762974</v>
      </c>
    </row>
    <row r="809" spans="1:19">
      <c r="B809">
        <f t="shared" si="115"/>
        <v>3.9999999999999178</v>
      </c>
      <c r="C809">
        <f t="shared" si="113"/>
        <v>199.99999999999935</v>
      </c>
      <c r="D809" s="10">
        <f>EXP(SUMPRODUCT(LN($F809:$S809),AlturaTRI!$C$24:$P$24)+SUMPRODUCT(LN(1-$F809:$S809),1-AlturaTRI!$C$24:$P$24))</f>
        <v>2.8136943562549475E-8</v>
      </c>
      <c r="E809">
        <f t="shared" si="114"/>
        <v>1.6409571705587622E-7</v>
      </c>
      <c r="F809" s="6">
        <f t="shared" si="118"/>
        <v>0.99100435695272782</v>
      </c>
      <c r="G809" s="6">
        <f t="shared" si="118"/>
        <v>0.9914685588221106</v>
      </c>
      <c r="H809" s="6">
        <f t="shared" si="118"/>
        <v>0.98929654716653403</v>
      </c>
      <c r="I809" s="6">
        <f t="shared" si="118"/>
        <v>0.94963785367108589</v>
      </c>
      <c r="J809" s="6">
        <f t="shared" si="118"/>
        <v>0.97675258319223091</v>
      </c>
      <c r="K809" s="6">
        <f t="shared" si="118"/>
        <v>0.9747447331788015</v>
      </c>
      <c r="L809" s="6">
        <f t="shared" si="118"/>
        <v>0.99971985293817367</v>
      </c>
      <c r="M809" s="6">
        <f t="shared" si="118"/>
        <v>0.99776761166007155</v>
      </c>
      <c r="N809" s="6">
        <f t="shared" si="118"/>
        <v>0.99999088438014327</v>
      </c>
      <c r="O809" s="6">
        <f t="shared" si="118"/>
        <v>0.99895126994230177</v>
      </c>
      <c r="P809" s="6">
        <f t="shared" si="118"/>
        <v>0.99755134534064038</v>
      </c>
      <c r="Q809" s="6">
        <f t="shared" si="118"/>
        <v>0.99874324799775804</v>
      </c>
      <c r="R809" s="6">
        <f t="shared" si="118"/>
        <v>0.97097321629147504</v>
      </c>
      <c r="S809" s="6">
        <f t="shared" si="118"/>
        <v>0.99855726891932162</v>
      </c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AlturaTRI</vt:lpstr>
      <vt:lpstr>Calculos</vt:lpstr>
    </vt:vector>
  </TitlesOfParts>
  <Company>Ribeiro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Heliton</dc:creator>
  <cp:lastModifiedBy>Heliton</cp:lastModifiedBy>
  <cp:lastPrinted>2012-09-09T21:25:13Z</cp:lastPrinted>
  <dcterms:created xsi:type="dcterms:W3CDTF">2008-04-14T23:24:26Z</dcterms:created>
  <dcterms:modified xsi:type="dcterms:W3CDTF">2012-09-10T09:16:38Z</dcterms:modified>
</cp:coreProperties>
</file>