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120" yWindow="75" windowWidth="13395" windowHeight="7740" activeTab="1"/>
  </bookViews>
  <sheets>
    <sheet name="PARAMETROS_AC" sheetId="2" r:id="rId1"/>
    <sheet name="GRAF" sheetId="3" r:id="rId2"/>
  </sheets>
  <calcPr calcId="125725"/>
  <fileRecoveryPr repairLoad="1"/>
</workbook>
</file>

<file path=xl/calcChain.xml><?xml version="1.0" encoding="utf-8"?>
<calcChain xmlns="http://schemas.openxmlformats.org/spreadsheetml/2006/main">
  <c r="C6" i="3"/>
  <c r="D6"/>
  <c r="E6"/>
  <c r="F6"/>
  <c r="B6"/>
  <c r="C5"/>
  <c r="D5"/>
  <c r="E5"/>
  <c r="F5"/>
  <c r="B5"/>
  <c r="U3"/>
  <c r="U4" s="1"/>
  <c r="U5" s="1"/>
  <c r="U6" s="1"/>
  <c r="U7" s="1"/>
  <c r="U8" s="1"/>
  <c r="U9" s="1"/>
  <c r="U10" s="1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U64" s="1"/>
  <c r="U65" s="1"/>
  <c r="U66" s="1"/>
  <c r="U67" s="1"/>
  <c r="U68" s="1"/>
  <c r="U69" s="1"/>
  <c r="U70" s="1"/>
  <c r="U71" s="1"/>
  <c r="U72" s="1"/>
  <c r="U73" s="1"/>
  <c r="U74" s="1"/>
  <c r="U75" s="1"/>
  <c r="U76" s="1"/>
  <c r="U77" s="1"/>
  <c r="U78" s="1"/>
  <c r="U79" s="1"/>
  <c r="U80" s="1"/>
  <c r="U81" s="1"/>
  <c r="U82" s="1"/>
  <c r="N3" i="2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2"/>
  <c r="V6" i="3" l="1"/>
  <c r="W6" s="1"/>
  <c r="V80"/>
  <c r="Z80" s="1"/>
  <c r="V76"/>
  <c r="X76" s="1"/>
  <c r="V72"/>
  <c r="Z72" s="1"/>
  <c r="V68"/>
  <c r="X68" s="1"/>
  <c r="V64"/>
  <c r="Z64" s="1"/>
  <c r="V60"/>
  <c r="X60" s="1"/>
  <c r="V56"/>
  <c r="Z56" s="1"/>
  <c r="V52"/>
  <c r="X52" s="1"/>
  <c r="V48"/>
  <c r="Z48" s="1"/>
  <c r="V44"/>
  <c r="X44" s="1"/>
  <c r="V40"/>
  <c r="Z40" s="1"/>
  <c r="V36"/>
  <c r="X36" s="1"/>
  <c r="V32"/>
  <c r="Z32" s="1"/>
  <c r="V28"/>
  <c r="X28" s="1"/>
  <c r="V24"/>
  <c r="Z24" s="1"/>
  <c r="V20"/>
  <c r="Z20" s="1"/>
  <c r="V16"/>
  <c r="Z16" s="1"/>
  <c r="V12"/>
  <c r="Z12" s="1"/>
  <c r="V8"/>
  <c r="Z8" s="1"/>
  <c r="V4"/>
  <c r="Z4" s="1"/>
  <c r="V3"/>
  <c r="Z3" s="1"/>
  <c r="V82"/>
  <c r="W82" s="1"/>
  <c r="V78"/>
  <c r="W78" s="1"/>
  <c r="V74"/>
  <c r="W74" s="1"/>
  <c r="V70"/>
  <c r="W70" s="1"/>
  <c r="V66"/>
  <c r="W66" s="1"/>
  <c r="V62"/>
  <c r="W62" s="1"/>
  <c r="V58"/>
  <c r="W58" s="1"/>
  <c r="V54"/>
  <c r="W54" s="1"/>
  <c r="V50"/>
  <c r="W50" s="1"/>
  <c r="V46"/>
  <c r="W46" s="1"/>
  <c r="V42"/>
  <c r="W42" s="1"/>
  <c r="V38"/>
  <c r="W38" s="1"/>
  <c r="V34"/>
  <c r="W34" s="1"/>
  <c r="V30"/>
  <c r="W30" s="1"/>
  <c r="V26"/>
  <c r="W26" s="1"/>
  <c r="V22"/>
  <c r="W22" s="1"/>
  <c r="V18"/>
  <c r="W18" s="1"/>
  <c r="V14"/>
  <c r="W14" s="1"/>
  <c r="V10"/>
  <c r="W10" s="1"/>
  <c r="V2"/>
  <c r="W2" s="1"/>
  <c r="V81"/>
  <c r="W81" s="1"/>
  <c r="V79"/>
  <c r="Z79" s="1"/>
  <c r="V77"/>
  <c r="Y77" s="1"/>
  <c r="V75"/>
  <c r="Z75" s="1"/>
  <c r="V73"/>
  <c r="W73" s="1"/>
  <c r="V71"/>
  <c r="Z71" s="1"/>
  <c r="V69"/>
  <c r="Y69" s="1"/>
  <c r="V67"/>
  <c r="Z67" s="1"/>
  <c r="V65"/>
  <c r="W65" s="1"/>
  <c r="V63"/>
  <c r="Z63" s="1"/>
  <c r="V61"/>
  <c r="Y61" s="1"/>
  <c r="V59"/>
  <c r="Z59" s="1"/>
  <c r="V57"/>
  <c r="W57" s="1"/>
  <c r="V55"/>
  <c r="Z55" s="1"/>
  <c r="V53"/>
  <c r="Y53" s="1"/>
  <c r="V51"/>
  <c r="Z51" s="1"/>
  <c r="V49"/>
  <c r="W49" s="1"/>
  <c r="V47"/>
  <c r="Z47" s="1"/>
  <c r="V45"/>
  <c r="Y45" s="1"/>
  <c r="V43"/>
  <c r="Z43" s="1"/>
  <c r="V41"/>
  <c r="W41" s="1"/>
  <c r="V39"/>
  <c r="Z39" s="1"/>
  <c r="V37"/>
  <c r="Y37" s="1"/>
  <c r="V35"/>
  <c r="Z35" s="1"/>
  <c r="V33"/>
  <c r="W33" s="1"/>
  <c r="V31"/>
  <c r="Z31" s="1"/>
  <c r="V29"/>
  <c r="Y29" s="1"/>
  <c r="V27"/>
  <c r="Z27" s="1"/>
  <c r="V25"/>
  <c r="W25" s="1"/>
  <c r="V23"/>
  <c r="Z23" s="1"/>
  <c r="V21"/>
  <c r="W21" s="1"/>
  <c r="V19"/>
  <c r="Z19" s="1"/>
  <c r="V17"/>
  <c r="W17" s="1"/>
  <c r="V15"/>
  <c r="Z15" s="1"/>
  <c r="V13"/>
  <c r="W13" s="1"/>
  <c r="V11"/>
  <c r="Z11" s="1"/>
  <c r="V9"/>
  <c r="W9" s="1"/>
  <c r="V7"/>
  <c r="Z7" s="1"/>
  <c r="V5"/>
  <c r="W5" s="1"/>
  <c r="Y6" l="1"/>
  <c r="AA6"/>
  <c r="X6"/>
  <c r="AA10"/>
  <c r="AA18"/>
  <c r="AA26"/>
  <c r="AA34"/>
  <c r="AA42"/>
  <c r="AA50"/>
  <c r="AA58"/>
  <c r="AA66"/>
  <c r="AA74"/>
  <c r="AA82"/>
  <c r="AA25"/>
  <c r="AA33"/>
  <c r="AA41"/>
  <c r="AA49"/>
  <c r="AA57"/>
  <c r="AA65"/>
  <c r="AA73"/>
  <c r="AA81"/>
  <c r="Y25"/>
  <c r="Y33"/>
  <c r="Y41"/>
  <c r="Y49"/>
  <c r="Y57"/>
  <c r="Y65"/>
  <c r="Y73"/>
  <c r="Y81"/>
  <c r="AA17"/>
  <c r="AA9"/>
  <c r="X18"/>
  <c r="X77"/>
  <c r="X69"/>
  <c r="X61"/>
  <c r="X53"/>
  <c r="X45"/>
  <c r="X37"/>
  <c r="X29"/>
  <c r="X21"/>
  <c r="X13"/>
  <c r="X5"/>
  <c r="Z10"/>
  <c r="Z81"/>
  <c r="Z73"/>
  <c r="Z65"/>
  <c r="Z57"/>
  <c r="Z49"/>
  <c r="Z41"/>
  <c r="Z33"/>
  <c r="Z25"/>
  <c r="Z17"/>
  <c r="Z9"/>
  <c r="W76"/>
  <c r="W60"/>
  <c r="W44"/>
  <c r="W28"/>
  <c r="W12"/>
  <c r="AA12"/>
  <c r="AA20"/>
  <c r="AA28"/>
  <c r="AA36"/>
  <c r="AA44"/>
  <c r="AA52"/>
  <c r="AA60"/>
  <c r="AA68"/>
  <c r="AA76"/>
  <c r="W29"/>
  <c r="W37"/>
  <c r="W45"/>
  <c r="W53"/>
  <c r="W61"/>
  <c r="W69"/>
  <c r="W77"/>
  <c r="AA4"/>
  <c r="Z28"/>
  <c r="Z36"/>
  <c r="Z44"/>
  <c r="Z52"/>
  <c r="Z60"/>
  <c r="Z68"/>
  <c r="Z76"/>
  <c r="AA21"/>
  <c r="AA13"/>
  <c r="AA5"/>
  <c r="X10"/>
  <c r="X81"/>
  <c r="X73"/>
  <c r="X65"/>
  <c r="X57"/>
  <c r="X49"/>
  <c r="X41"/>
  <c r="X33"/>
  <c r="X25"/>
  <c r="X17"/>
  <c r="X9"/>
  <c r="Z18"/>
  <c r="Z6"/>
  <c r="Z77"/>
  <c r="Z69"/>
  <c r="Z61"/>
  <c r="Z53"/>
  <c r="Z45"/>
  <c r="Z37"/>
  <c r="Z29"/>
  <c r="Z21"/>
  <c r="Z13"/>
  <c r="Z5"/>
  <c r="W68"/>
  <c r="W52"/>
  <c r="W36"/>
  <c r="W20"/>
  <c r="W4"/>
  <c r="AA8"/>
  <c r="AA14"/>
  <c r="AA16"/>
  <c r="AA22"/>
  <c r="AA24"/>
  <c r="AA30"/>
  <c r="AA32"/>
  <c r="AA38"/>
  <c r="AA40"/>
  <c r="AA46"/>
  <c r="AA48"/>
  <c r="AA54"/>
  <c r="AA56"/>
  <c r="AA62"/>
  <c r="AA64"/>
  <c r="AA70"/>
  <c r="AA72"/>
  <c r="AA78"/>
  <c r="AA80"/>
  <c r="AA2"/>
  <c r="X24"/>
  <c r="Y27"/>
  <c r="Z30"/>
  <c r="X32"/>
  <c r="Y35"/>
  <c r="Z38"/>
  <c r="X40"/>
  <c r="Y43"/>
  <c r="Z46"/>
  <c r="X48"/>
  <c r="Y51"/>
  <c r="Z54"/>
  <c r="X56"/>
  <c r="Y59"/>
  <c r="Z62"/>
  <c r="X64"/>
  <c r="Y67"/>
  <c r="Z70"/>
  <c r="X72"/>
  <c r="Y75"/>
  <c r="Z78"/>
  <c r="X80"/>
  <c r="Z2"/>
  <c r="W27"/>
  <c r="X30"/>
  <c r="AA31"/>
  <c r="W35"/>
  <c r="X38"/>
  <c r="AA39"/>
  <c r="W43"/>
  <c r="X46"/>
  <c r="AA47"/>
  <c r="W51"/>
  <c r="X54"/>
  <c r="AA55"/>
  <c r="W59"/>
  <c r="X62"/>
  <c r="AA63"/>
  <c r="W67"/>
  <c r="X70"/>
  <c r="AA71"/>
  <c r="W75"/>
  <c r="X78"/>
  <c r="AA79"/>
  <c r="X2"/>
  <c r="Y23"/>
  <c r="Y19"/>
  <c r="Y15"/>
  <c r="Y11"/>
  <c r="Y7"/>
  <c r="Y3"/>
  <c r="X22"/>
  <c r="X14"/>
  <c r="Z22"/>
  <c r="Z14"/>
  <c r="W23"/>
  <c r="W19"/>
  <c r="W15"/>
  <c r="W11"/>
  <c r="W7"/>
  <c r="W3"/>
  <c r="W80"/>
  <c r="W72"/>
  <c r="W64"/>
  <c r="W56"/>
  <c r="W48"/>
  <c r="W40"/>
  <c r="W32"/>
  <c r="W24"/>
  <c r="W16"/>
  <c r="W8"/>
  <c r="Y8"/>
  <c r="Y10"/>
  <c r="Y12"/>
  <c r="Y14"/>
  <c r="Y16"/>
  <c r="Y18"/>
  <c r="Y20"/>
  <c r="Y22"/>
  <c r="Y24"/>
  <c r="Y26"/>
  <c r="Y28"/>
  <c r="Y30"/>
  <c r="Y32"/>
  <c r="Y34"/>
  <c r="Y36"/>
  <c r="Y38"/>
  <c r="Y40"/>
  <c r="Y42"/>
  <c r="Y44"/>
  <c r="Y46"/>
  <c r="Y48"/>
  <c r="Y50"/>
  <c r="Y52"/>
  <c r="Y54"/>
  <c r="Y56"/>
  <c r="Y58"/>
  <c r="Y60"/>
  <c r="Y62"/>
  <c r="Y64"/>
  <c r="Y66"/>
  <c r="Y68"/>
  <c r="Y70"/>
  <c r="Y72"/>
  <c r="Y74"/>
  <c r="Y76"/>
  <c r="Y78"/>
  <c r="Y80"/>
  <c r="Y82"/>
  <c r="Y2"/>
  <c r="Z26"/>
  <c r="AA29"/>
  <c r="Y31"/>
  <c r="Z34"/>
  <c r="AA37"/>
  <c r="Y39"/>
  <c r="Z42"/>
  <c r="AA45"/>
  <c r="Y47"/>
  <c r="Z50"/>
  <c r="AA53"/>
  <c r="Y55"/>
  <c r="Z58"/>
  <c r="AA61"/>
  <c r="Y63"/>
  <c r="Z66"/>
  <c r="AA69"/>
  <c r="Y71"/>
  <c r="Z74"/>
  <c r="AA77"/>
  <c r="Y79"/>
  <c r="Z82"/>
  <c r="Y4"/>
  <c r="X26"/>
  <c r="AA27"/>
  <c r="W31"/>
  <c r="X34"/>
  <c r="AA35"/>
  <c r="W39"/>
  <c r="X42"/>
  <c r="AA43"/>
  <c r="W47"/>
  <c r="X50"/>
  <c r="AA51"/>
  <c r="W55"/>
  <c r="X58"/>
  <c r="AA59"/>
  <c r="W63"/>
  <c r="X66"/>
  <c r="AA67"/>
  <c r="W71"/>
  <c r="X74"/>
  <c r="AA75"/>
  <c r="W79"/>
  <c r="X82"/>
  <c r="Y21"/>
  <c r="Y17"/>
  <c r="Y13"/>
  <c r="Y9"/>
  <c r="Y5"/>
  <c r="AA23"/>
  <c r="AA19"/>
  <c r="AA15"/>
  <c r="AA11"/>
  <c r="AA7"/>
  <c r="AA3"/>
  <c r="X20"/>
  <c r="X16"/>
  <c r="X12"/>
  <c r="X8"/>
  <c r="X4"/>
  <c r="X79"/>
  <c r="X75"/>
  <c r="X71"/>
  <c r="X67"/>
  <c r="X63"/>
  <c r="X59"/>
  <c r="X55"/>
  <c r="X51"/>
  <c r="X47"/>
  <c r="X43"/>
  <c r="X39"/>
  <c r="X35"/>
  <c r="X31"/>
  <c r="X27"/>
  <c r="X23"/>
  <c r="X19"/>
  <c r="X15"/>
  <c r="X11"/>
  <c r="X7"/>
  <c r="X3"/>
</calcChain>
</file>

<file path=xl/comments1.xml><?xml version="1.0" encoding="utf-8"?>
<comments xmlns="http://schemas.openxmlformats.org/spreadsheetml/2006/main">
  <authors>
    <author>Heliton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Heliton:
P_ik=</t>
        </r>
        <r>
          <rPr>
            <sz val="9"/>
            <color indexed="81"/>
            <rFont val="Tahoma"/>
            <family val="2"/>
          </rPr>
          <t>exp(a_ik*theta-c_ik) / S, com S para normalizar</t>
        </r>
      </text>
    </comment>
  </commentList>
</comments>
</file>

<file path=xl/sharedStrings.xml><?xml version="1.0" encoding="utf-8"?>
<sst xmlns="http://schemas.openxmlformats.org/spreadsheetml/2006/main" count="24" uniqueCount="24">
  <si>
    <t>Item</t>
  </si>
  <si>
    <t>a1</t>
  </si>
  <si>
    <t>a2</t>
  </si>
  <si>
    <t>a3</t>
  </si>
  <si>
    <t>a4</t>
  </si>
  <si>
    <t>a5</t>
  </si>
  <si>
    <t>c1</t>
  </si>
  <si>
    <t>c2</t>
  </si>
  <si>
    <t>c3</t>
  </si>
  <si>
    <t>c4</t>
  </si>
  <si>
    <t>c5</t>
  </si>
  <si>
    <t>Item:</t>
  </si>
  <si>
    <t>k</t>
  </si>
  <si>
    <t>theta</t>
  </si>
  <si>
    <t>p1</t>
  </si>
  <si>
    <t>p2</t>
  </si>
  <si>
    <t>p3</t>
  </si>
  <si>
    <t>p4</t>
  </si>
  <si>
    <t>p5</t>
  </si>
  <si>
    <t>Sum_a</t>
  </si>
  <si>
    <t>Sum_c</t>
  </si>
  <si>
    <t>Curva Característica do Item: Modelo de Resposta Nominal (Bock, 1972)</t>
  </si>
  <si>
    <t>a_ik</t>
  </si>
  <si>
    <t>c_ik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</si>
</sst>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 indent="2"/>
    </xf>
    <xf numFmtId="2" fontId="0" fillId="0" borderId="1" xfId="0" applyNumberFormat="1" applyBorder="1" applyAlignment="1">
      <alignment horizontal="right" indent="2"/>
    </xf>
    <xf numFmtId="0" fontId="0" fillId="3" borderId="2" xfId="0" applyFill="1" applyBorder="1" applyAlignment="1">
      <alignment horizontal="center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0" fillId="4" borderId="3" xfId="0" applyFill="1" applyBorder="1"/>
    <xf numFmtId="0" fontId="0" fillId="4" borderId="5" xfId="0" applyFill="1" applyBorder="1"/>
    <xf numFmtId="0" fontId="0" fillId="5" borderId="1" xfId="0" applyFill="1" applyBorder="1"/>
    <xf numFmtId="0" fontId="0" fillId="5" borderId="6" xfId="0" applyFill="1" applyBorder="1"/>
    <xf numFmtId="0" fontId="0" fillId="6" borderId="1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4" borderId="8" xfId="0" applyFill="1" applyBorder="1"/>
    <xf numFmtId="0" fontId="0" fillId="5" borderId="9" xfId="0" applyFill="1" applyBorder="1"/>
    <xf numFmtId="0" fontId="0" fillId="6" borderId="9" xfId="0" applyFill="1" applyBorder="1"/>
    <xf numFmtId="0" fontId="0" fillId="6" borderId="10" xfId="0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2" fontId="0" fillId="7" borderId="3" xfId="0" applyNumberFormat="1" applyFill="1" applyBorder="1"/>
    <xf numFmtId="2" fontId="0" fillId="7" borderId="4" xfId="0" applyNumberFormat="1" applyFill="1" applyBorder="1"/>
    <xf numFmtId="2" fontId="0" fillId="7" borderId="5" xfId="0" applyNumberFormat="1" applyFill="1" applyBorder="1"/>
    <xf numFmtId="2" fontId="0" fillId="7" borderId="7" xfId="0" applyNumberFormat="1" applyFill="1" applyBorder="1"/>
    <xf numFmtId="2" fontId="0" fillId="7" borderId="8" xfId="0" applyNumberFormat="1" applyFill="1" applyBorder="1"/>
    <xf numFmtId="2" fontId="0" fillId="7" borderId="10" xfId="0" applyNumberFormat="1" applyFill="1" applyBorder="1"/>
    <xf numFmtId="0" fontId="3" fillId="8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smoothMarker"/>
        <c:ser>
          <c:idx val="0"/>
          <c:order val="0"/>
          <c:tx>
            <c:strRef>
              <c:f>GRAF!$V$1</c:f>
              <c:strCache>
                <c:ptCount val="1"/>
              </c:strCache>
            </c:strRef>
          </c:tx>
          <c:xVal>
            <c:numRef>
              <c:f>GRAF!$U$2:$U$82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</c:numCache>
            </c:numRef>
          </c:xVal>
          <c:yVal>
            <c:numRef>
              <c:f>GRAF!$V$2:$V$82</c:f>
            </c:numRef>
          </c:yVal>
          <c:smooth val="1"/>
        </c:ser>
        <c:ser>
          <c:idx val="1"/>
          <c:order val="1"/>
          <c:tx>
            <c:v>Cat 1</c:v>
          </c:tx>
          <c:marker>
            <c:symbol val="none"/>
          </c:marker>
          <c:xVal>
            <c:numRef>
              <c:f>GRAF!$U$2:$U$82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</c:numCache>
            </c:numRef>
          </c:xVal>
          <c:yVal>
            <c:numRef>
              <c:f>GRAF!$W$2:$W$82</c:f>
              <c:numCache>
                <c:formatCode>0.00</c:formatCode>
                <c:ptCount val="81"/>
                <c:pt idx="0">
                  <c:v>5.0939464109612097E-7</c:v>
                </c:pt>
                <c:pt idx="1">
                  <c:v>6.5080817990353883E-7</c:v>
                </c:pt>
                <c:pt idx="2">
                  <c:v>8.3147838512640871E-7</c:v>
                </c:pt>
                <c:pt idx="3">
                  <c:v>1.0623023103931826E-6</c:v>
                </c:pt>
                <c:pt idx="4">
                  <c:v>1.3572015132879963E-6</c:v>
                </c:pt>
                <c:pt idx="5">
                  <c:v>1.7339613281896864E-6</c:v>
                </c:pt>
                <c:pt idx="6">
                  <c:v>2.2153029316216141E-6</c:v>
                </c:pt>
                <c:pt idx="7">
                  <c:v>2.8302527185079403E-6</c:v>
                </c:pt>
                <c:pt idx="8">
                  <c:v>3.6158913610776783E-6</c:v>
                </c:pt>
                <c:pt idx="9">
                  <c:v>4.619587700803075E-6</c:v>
                </c:pt>
                <c:pt idx="10">
                  <c:v>5.9018516783169915E-6</c:v>
                </c:pt>
                <c:pt idx="11">
                  <c:v>7.5399775532327198E-6</c:v>
                </c:pt>
                <c:pt idx="12">
                  <c:v>9.6326958842314136E-6</c:v>
                </c:pt>
                <c:pt idx="13">
                  <c:v>1.2306112892026594E-5</c:v>
                </c:pt>
                <c:pt idx="14">
                  <c:v>1.5721292409579962E-5</c:v>
                </c:pt>
                <c:pt idx="15">
                  <c:v>2.0083933049540287E-5</c:v>
                </c:pt>
                <c:pt idx="16">
                  <c:v>2.5656717047701004E-5</c:v>
                </c:pt>
                <c:pt idx="17">
                  <c:v>3.2775064451373889E-5</c:v>
                </c:pt>
                <c:pt idx="18">
                  <c:v>4.1867225634661926E-5</c:v>
                </c:pt>
                <c:pt idx="19">
                  <c:v>5.3479897381103699E-5</c:v>
                </c:pt>
                <c:pt idx="20">
                  <c:v>6.8310866363600979E-5</c:v>
                </c:pt>
                <c:pt idx="21">
                  <c:v>8.7250585148191057E-5</c:v>
                </c:pt>
                <c:pt idx="22">
                  <c:v>1.1143508964791186E-4</c:v>
                </c:pt>
                <c:pt idx="23">
                  <c:v>1.4231329679776294E-4</c:v>
                </c:pt>
                <c:pt idx="24">
                  <c:v>1.8173250447523829E-4</c:v>
                </c:pt>
                <c:pt idx="25">
                  <c:v>2.3204688310868456E-4</c:v>
                </c:pt>
                <c:pt idx="26">
                  <c:v>2.9625493279092054E-4</c:v>
                </c:pt>
                <c:pt idx="27">
                  <c:v>3.7817331292320757E-4</c:v>
                </c:pt>
                <c:pt idx="28">
                  <c:v>4.8265615878934998E-4</c:v>
                </c:pt>
                <c:pt idx="29">
                  <c:v>6.1587098986305656E-4</c:v>
                </c:pt>
                <c:pt idx="30">
                  <c:v>7.8564456375746123E-4</c:v>
                </c:pt>
                <c:pt idx="31">
                  <c:v>1.0018944529084383E-3</c:v>
                </c:pt>
                <c:pt idx="32">
                  <c:v>1.2771645308227847E-3</c:v>
                </c:pt>
                <c:pt idx="33">
                  <c:v>1.6272845957410926E-3</c:v>
                </c:pt>
                <c:pt idx="34">
                  <c:v>2.0721754134069869E-3</c:v>
                </c:pt>
                <c:pt idx="35">
                  <c:v>2.6368195111161428E-3</c:v>
                </c:pt>
                <c:pt idx="36">
                  <c:v>3.3524135094021535E-3</c:v>
                </c:pt>
                <c:pt idx="37">
                  <c:v>4.2577072481435451E-3</c:v>
                </c:pt>
                <c:pt idx="38">
                  <c:v>5.4005150445120198E-3</c:v>
                </c:pt>
                <c:pt idx="39">
                  <c:v>6.8393505429896265E-3</c:v>
                </c:pt>
                <c:pt idx="40">
                  <c:v>8.6450831750093625E-3</c:v>
                </c:pt>
                <c:pt idx="41">
                  <c:v>1.0902435319695938E-2</c:v>
                </c:pt>
                <c:pt idx="42">
                  <c:v>1.3711030503691787E-2</c:v>
                </c:pt>
                <c:pt idx="43">
                  <c:v>1.7185565400613258E-2</c:v>
                </c:pt>
                <c:pt idx="44">
                  <c:v>2.1454524693393571E-2</c:v>
                </c:pt>
                <c:pt idx="45">
                  <c:v>2.6656721355388692E-2</c:v>
                </c:pt>
                <c:pt idx="46">
                  <c:v>3.2934888860121594E-2</c:v>
                </c:pt>
                <c:pt idx="47">
                  <c:v>4.0425673172914102E-2</c:v>
                </c:pt>
                <c:pt idx="48">
                  <c:v>4.9245788265418408E-2</c:v>
                </c:pt>
                <c:pt idx="49">
                  <c:v>5.9474901736651216E-2</c:v>
                </c:pt>
                <c:pt idx="50">
                  <c:v>7.1136991439265662E-2</c:v>
                </c:pt>
                <c:pt idx="51">
                  <c:v>8.4183236694723676E-2</c:v>
                </c:pt>
                <c:pt idx="52">
                  <c:v>9.8480499807298325E-2</c:v>
                </c:pt>
                <c:pt idx="53">
                  <c:v>0.1138094830669015</c:v>
                </c:pt>
                <c:pt idx="54">
                  <c:v>0.12987523331990458</c:v>
                </c:pt>
                <c:pt idx="55">
                  <c:v>0.14632988207570558</c:v>
                </c:pt>
                <c:pt idx="56">
                  <c:v>0.16280418132666444</c:v>
                </c:pt>
                <c:pt idx="57">
                  <c:v>0.17894183974905803</c:v>
                </c:pt>
                <c:pt idx="58">
                  <c:v>0.19442999407332301</c:v>
                </c:pt>
                <c:pt idx="59">
                  <c:v>0.20902061380132186</c:v>
                </c:pt>
                <c:pt idx="60">
                  <c:v>0.22254048809323179</c:v>
                </c:pt>
                <c:pt idx="61">
                  <c:v>0.23489043542011834</c:v>
                </c:pt>
                <c:pt idx="62">
                  <c:v>0.24603647147773849</c:v>
                </c:pt>
                <c:pt idx="63">
                  <c:v>0.25599646542521676</c:v>
                </c:pt>
                <c:pt idx="64">
                  <c:v>0.26482550970692431</c:v>
                </c:pt>
                <c:pt idx="65">
                  <c:v>0.27260232109516003</c:v>
                </c:pt>
                <c:pt idx="66">
                  <c:v>0.27941796016593862</c:v>
                </c:pt>
                <c:pt idx="67">
                  <c:v>0.28536730467735144</c:v>
                </c:pt>
                <c:pt idx="68">
                  <c:v>0.29054314949851706</c:v>
                </c:pt>
                <c:pt idx="69">
                  <c:v>0.2950325140683519</c:v>
                </c:pt>
                <c:pt idx="70">
                  <c:v>0.29891464438736687</c:v>
                </c:pt>
                <c:pt idx="71">
                  <c:v>0.30226022070511377</c:v>
                </c:pt>
                <c:pt idx="72">
                  <c:v>0.30513136186863232</c:v>
                </c:pt>
                <c:pt idx="73">
                  <c:v>0.30758211240467526</c:v>
                </c:pt>
                <c:pt idx="74">
                  <c:v>0.30965918705675688</c:v>
                </c:pt>
                <c:pt idx="75">
                  <c:v>0.31140282054281526</c:v>
                </c:pt>
                <c:pt idx="76">
                  <c:v>0.31284762590759946</c:v>
                </c:pt>
                <c:pt idx="77">
                  <c:v>0.31402340474948981</c:v>
                </c:pt>
                <c:pt idx="78">
                  <c:v>0.31495587983728063</c:v>
                </c:pt>
                <c:pt idx="79">
                  <c:v>0.31566733833665622</c:v>
                </c:pt>
                <c:pt idx="80">
                  <c:v>0.31617718475760875</c:v>
                </c:pt>
              </c:numCache>
            </c:numRef>
          </c:yVal>
          <c:smooth val="1"/>
        </c:ser>
        <c:ser>
          <c:idx val="2"/>
          <c:order val="2"/>
          <c:tx>
            <c:v>Cat 2</c:v>
          </c:tx>
          <c:marker>
            <c:symbol val="none"/>
          </c:marker>
          <c:xVal>
            <c:numRef>
              <c:f>GRAF!$U$2:$U$82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</c:numCache>
            </c:numRef>
          </c:xVal>
          <c:yVal>
            <c:numRef>
              <c:f>GRAF!$X$2:$X$82</c:f>
              <c:numCache>
                <c:formatCode>0.00</c:formatCode>
                <c:ptCount val="81"/>
                <c:pt idx="0">
                  <c:v>1.8368513013054243E-7</c:v>
                </c:pt>
                <c:pt idx="1">
                  <c:v>2.3822484254025684E-7</c:v>
                </c:pt>
                <c:pt idx="2">
                  <c:v>3.0895798700162502E-7</c:v>
                </c:pt>
                <c:pt idx="3">
                  <c:v>4.0069230865278371E-7</c:v>
                </c:pt>
                <c:pt idx="4">
                  <c:v>5.1966280427263009E-7</c:v>
                </c:pt>
                <c:pt idx="5">
                  <c:v>6.7395534500100081E-7</c:v>
                </c:pt>
                <c:pt idx="6">
                  <c:v>8.7405599126839356E-7</c:v>
                </c:pt>
                <c:pt idx="7">
                  <c:v>1.1335632698011685E-6</c:v>
                </c:pt>
                <c:pt idx="8">
                  <c:v>1.4701117203323237E-6</c:v>
                </c:pt>
                <c:pt idx="9">
                  <c:v>1.9065693188270074E-6</c:v>
                </c:pt>
                <c:pt idx="10">
                  <c:v>2.4725899040606815E-6</c:v>
                </c:pt>
                <c:pt idx="11">
                  <c:v>3.2066257145275273E-6</c:v>
                </c:pt>
                <c:pt idx="12">
                  <c:v>4.1585361822146841E-6</c:v>
                </c:pt>
                <c:pt idx="13">
                  <c:v>5.3929692905100884E-6</c:v>
                </c:pt>
                <c:pt idx="14">
                  <c:v>6.993743739851147E-6</c:v>
                </c:pt>
                <c:pt idx="15">
                  <c:v>9.0695272886140667E-6</c:v>
                </c:pt>
                <c:pt idx="16">
                  <c:v>1.176119332502335E-5</c:v>
                </c:pt>
                <c:pt idx="17">
                  <c:v>1.5251349579094295E-5</c:v>
                </c:pt>
                <c:pt idx="18">
                  <c:v>1.9776677045875494E-5</c:v>
                </c:pt>
                <c:pt idx="19">
                  <c:v>2.5643902739656352E-5</c:v>
                </c:pt>
                <c:pt idx="20">
                  <c:v>3.3250468309062911E-5</c:v>
                </c:pt>
                <c:pt idx="21">
                  <c:v>4.3111262230586788E-5</c:v>
                </c:pt>
                <c:pt idx="22">
                  <c:v>5.5893174221623126E-5</c:v>
                </c:pt>
                <c:pt idx="23">
                  <c:v>7.2459728802408782E-5</c:v>
                </c:pt>
                <c:pt idx="24">
                  <c:v>9.3928687458545642E-5</c:v>
                </c:pt>
                <c:pt idx="25">
                  <c:v>1.2174630757971391E-4</c:v>
                </c:pt>
                <c:pt idx="26">
                  <c:v>1.5778294821229368E-4</c:v>
                </c:pt>
                <c:pt idx="27">
                  <c:v>2.0445595848089327E-4</c:v>
                </c:pt>
                <c:pt idx="28">
                  <c:v>2.648873161760414E-4</c:v>
                </c:pt>
                <c:pt idx="29">
                  <c:v>3.4310533857277481E-4</c:v>
                </c:pt>
                <c:pt idx="30">
                  <c:v>4.4430198658084477E-4</c:v>
                </c:pt>
                <c:pt idx="31">
                  <c:v>5.7515981406131358E-4</c:v>
                </c:pt>
                <c:pt idx="32">
                  <c:v>7.4426539833102434E-4</c:v>
                </c:pt>
                <c:pt idx="33">
                  <c:v>9.6262893196212747E-4</c:v>
                </c:pt>
                <c:pt idx="34">
                  <c:v>1.2443321742743754E-3</c:v>
                </c:pt>
                <c:pt idx="35">
                  <c:v>1.6073284617676782E-3</c:v>
                </c:pt>
                <c:pt idx="36">
                  <c:v>2.0744178020845926E-3</c:v>
                </c:pt>
                <c:pt idx="37">
                  <c:v>2.6744153901793427E-3</c:v>
                </c:pt>
                <c:pt idx="38">
                  <c:v>3.4435204256377792E-3</c:v>
                </c:pt>
                <c:pt idx="39">
                  <c:v>4.4268699522381563E-3</c:v>
                </c:pt>
                <c:pt idx="40">
                  <c:v>5.6802244071765557E-3</c:v>
                </c:pt>
                <c:pt idx="41">
                  <c:v>7.2716715401215893E-3</c:v>
                </c:pt>
                <c:pt idx="42">
                  <c:v>9.2831474589785603E-3</c:v>
                </c:pt>
                <c:pt idx="43">
                  <c:v>1.1811454849802573E-2</c:v>
                </c:pt>
                <c:pt idx="44">
                  <c:v>1.4968313965687041E-2</c:v>
                </c:pt>
                <c:pt idx="45">
                  <c:v>1.8878832620606033E-2</c:v>
                </c:pt>
                <c:pt idx="46">
                  <c:v>2.3677673259484177E-2</c:v>
                </c:pt>
                <c:pt idx="47">
                  <c:v>2.9502206516429794E-2</c:v>
                </c:pt>
                <c:pt idx="48">
                  <c:v>3.6482177238855898E-2</c:v>
                </c:pt>
                <c:pt idx="49">
                  <c:v>4.4725973880206327E-2</c:v>
                </c:pt>
                <c:pt idx="50">
                  <c:v>5.4304520553551686E-2</c:v>
                </c:pt>
                <c:pt idx="51">
                  <c:v>6.5234978966504056E-2</c:v>
                </c:pt>
                <c:pt idx="52">
                  <c:v>7.746750492018023E-2</c:v>
                </c:pt>
                <c:pt idx="53">
                  <c:v>9.0878718077541568E-2</c:v>
                </c:pt>
                <c:pt idx="54">
                  <c:v>0.105274818070817</c:v>
                </c:pt>
                <c:pt idx="55">
                  <c:v>0.1204052984811407</c:v>
                </c:pt>
                <c:pt idx="56">
                  <c:v>0.13598548295536211</c:v>
                </c:pt>
                <c:pt idx="57">
                  <c:v>0.1517236593211351</c:v>
                </c:pt>
                <c:pt idx="58">
                  <c:v>0.1673474467551859</c:v>
                </c:pt>
                <c:pt idx="59">
                  <c:v>0.18262463614901459</c:v>
                </c:pt>
                <c:pt idx="60">
                  <c:v>0.19737570688689859</c:v>
                </c:pt>
                <c:pt idx="61">
                  <c:v>0.21147761912969812</c:v>
                </c:pt>
                <c:pt idx="62">
                  <c:v>0.22486040399760035</c:v>
                </c:pt>
                <c:pt idx="63">
                  <c:v>0.23749905332137752</c:v>
                </c:pt>
                <c:pt idx="64">
                  <c:v>0.24940327263035258</c:v>
                </c:pt>
                <c:pt idx="65">
                  <c:v>0.26060713250883122</c:v>
                </c:pt>
                <c:pt idx="66">
                  <c:v>0.27115991143627022</c:v>
                </c:pt>
                <c:pt idx="67">
                  <c:v>0.28111873901000389</c:v>
                </c:pt>
                <c:pt idx="68">
                  <c:v>0.29054314949851717</c:v>
                </c:pt>
                <c:pt idx="69">
                  <c:v>0.29949135951720507</c:v>
                </c:pt>
                <c:pt idx="70">
                  <c:v>0.3080179505740655</c:v>
                </c:pt>
                <c:pt idx="71">
                  <c:v>0.31617261179970668</c:v>
                </c:pt>
                <c:pt idx="72">
                  <c:v>0.32399963152927108</c:v>
                </c:pt>
                <c:pt idx="73">
                  <c:v>0.33153788405661494</c:v>
                </c:pt>
                <c:pt idx="74">
                  <c:v>0.3388211191905649</c:v>
                </c:pt>
                <c:pt idx="75">
                  <c:v>0.3458784168715987</c:v>
                </c:pt>
                <c:pt idx="76">
                  <c:v>0.35273471323490074</c:v>
                </c:pt>
                <c:pt idx="77">
                  <c:v>0.35941133788303276</c:v>
                </c:pt>
                <c:pt idx="78">
                  <c:v>0.36592652614356724</c:v>
                </c:pt>
                <c:pt idx="79">
                  <c:v>0.3722958866361929</c:v>
                </c:pt>
                <c:pt idx="80">
                  <c:v>0.37853281541478206</c:v>
                </c:pt>
              </c:numCache>
            </c:numRef>
          </c:yVal>
          <c:smooth val="1"/>
        </c:ser>
        <c:ser>
          <c:idx val="3"/>
          <c:order val="3"/>
          <c:tx>
            <c:v>Cat 3</c:v>
          </c:tx>
          <c:marker>
            <c:symbol val="none"/>
          </c:marker>
          <c:xVal>
            <c:numRef>
              <c:f>GRAF!$U$2:$U$82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</c:numCache>
            </c:numRef>
          </c:xVal>
          <c:yVal>
            <c:numRef>
              <c:f>GRAF!$Y$2:$Y$82</c:f>
              <c:numCache>
                <c:formatCode>0.00</c:formatCode>
                <c:ptCount val="81"/>
                <c:pt idx="0">
                  <c:v>6.0985610900147871E-7</c:v>
                </c:pt>
                <c:pt idx="1">
                  <c:v>7.7449789677562632E-7</c:v>
                </c:pt>
                <c:pt idx="2">
                  <c:v>9.835862227283488E-7</c:v>
                </c:pt>
                <c:pt idx="3">
                  <c:v>1.2491190510547829E-6</c:v>
                </c:pt>
                <c:pt idx="4">
                  <c:v>1.5863326916042327E-6</c:v>
                </c:pt>
                <c:pt idx="5">
                  <c:v>2.0145756466573921E-6</c:v>
                </c:pt>
                <c:pt idx="6">
                  <c:v>2.5584181512984548E-6</c:v>
                </c:pt>
                <c:pt idx="7">
                  <c:v>3.2490609219441427E-6</c:v>
                </c:pt>
                <c:pt idx="8">
                  <c:v>4.1261237136922632E-6</c:v>
                </c:pt>
                <c:pt idx="9">
                  <c:v>5.239915953840505E-6</c:v>
                </c:pt>
                <c:pt idx="10">
                  <c:v>6.6543191857908607E-6</c:v>
                </c:pt>
                <c:pt idx="11">
                  <c:v>8.4504458643643825E-6</c:v>
                </c:pt>
                <c:pt idx="12">
                  <c:v>1.0731283131821508E-5</c:v>
                </c:pt>
                <c:pt idx="13">
                  <c:v>1.3627586017848287E-5</c:v>
                </c:pt>
                <c:pt idx="14">
                  <c:v>1.7305355117544879E-5</c:v>
                </c:pt>
                <c:pt idx="15">
                  <c:v>2.1975323058464134E-5</c:v>
                </c:pt>
                <c:pt idx="16">
                  <c:v>2.7904986781357085E-5</c:v>
                </c:pt>
                <c:pt idx="17">
                  <c:v>3.5433864817752659E-5</c:v>
                </c:pt>
                <c:pt idx="18">
                  <c:v>4.4992837769414916E-5</c:v>
                </c:pt>
                <c:pt idx="19">
                  <c:v>5.7128655213790565E-5</c:v>
                </c:pt>
                <c:pt idx="20">
                  <c:v>7.2534974431047591E-5</c:v>
                </c:pt>
                <c:pt idx="21">
                  <c:v>9.2091649152936398E-5</c:v>
                </c:pt>
                <c:pt idx="22">
                  <c:v>1.1691442603204079E-4</c:v>
                </c:pt>
                <c:pt idx="23">
                  <c:v>1.4841775148320555E-4</c:v>
                </c:pt>
                <c:pt idx="24">
                  <c:v>1.8839406326169364E-4</c:v>
                </c:pt>
                <c:pt idx="25">
                  <c:v>2.391137627891257E-4</c:v>
                </c:pt>
                <c:pt idx="26">
                  <c:v>3.0345105928507662E-4</c:v>
                </c:pt>
                <c:pt idx="27">
                  <c:v>3.8504206587708172E-4</c:v>
                </c:pt>
                <c:pt idx="28">
                  <c:v>4.8848292336124623E-4</c:v>
                </c:pt>
                <c:pt idx="29">
                  <c:v>6.1957732368470475E-4</c:v>
                </c:pt>
                <c:pt idx="30">
                  <c:v>7.8564456375746091E-4</c:v>
                </c:pt>
                <c:pt idx="31">
                  <c:v>9.959010842769771E-4</c:v>
                </c:pt>
                <c:pt idx="32">
                  <c:v>1.2619301455765726E-3</c:v>
                </c:pt>
                <c:pt idx="33">
                  <c:v>1.5982555184938312E-3</c:v>
                </c:pt>
                <c:pt idx="34">
                  <c:v>2.0230352442209294E-3</c:v>
                </c:pt>
                <c:pt idx="35">
                  <c:v>2.5588897173362212E-3</c:v>
                </c:pt>
                <c:pt idx="36">
                  <c:v>3.233873151586479E-3</c:v>
                </c:pt>
                <c:pt idx="37">
                  <c:v>4.0825868147692772E-3</c:v>
                </c:pt>
                <c:pt idx="38">
                  <c:v>5.1474133565447789E-3</c:v>
                </c:pt>
                <c:pt idx="39">
                  <c:v>6.4798202920488771E-3</c:v>
                </c:pt>
                <c:pt idx="40">
                  <c:v>8.1416327241097264E-3</c:v>
                </c:pt>
                <c:pt idx="41">
                  <c:v>1.0206106198710428E-2</c:v>
                </c:pt>
                <c:pt idx="42">
                  <c:v>1.2758537497095086E-2</c:v>
                </c:pt>
                <c:pt idx="43">
                  <c:v>1.5896036645604732E-2</c:v>
                </c:pt>
                <c:pt idx="44">
                  <c:v>1.9725960587770718E-2</c:v>
                </c:pt>
                <c:pt idx="45">
                  <c:v>2.4362408943775241E-2</c:v>
                </c:pt>
                <c:pt idx="46">
                  <c:v>2.9920161402642552E-2</c:v>
                </c:pt>
                <c:pt idx="47">
                  <c:v>3.6505577521249159E-2</c:v>
                </c:pt>
                <c:pt idx="48">
                  <c:v>4.4204378555009631E-2</c:v>
                </c:pt>
                <c:pt idx="49">
                  <c:v>5.30669542498515E-2</c:v>
                </c:pt>
                <c:pt idx="50">
                  <c:v>6.309285151405819E-2</c:v>
                </c:pt>
                <c:pt idx="51">
                  <c:v>7.4217191320350845E-2</c:v>
                </c:pt>
                <c:pt idx="52">
                  <c:v>8.6302499197041832E-2</c:v>
                </c:pt>
                <c:pt idx="53">
                  <c:v>9.9139291807843463E-2</c:v>
                </c:pt>
                <c:pt idx="54">
                  <c:v>0.11245737330803597</c:v>
                </c:pt>
                <c:pt idx="55">
                  <c:v>0.12594729669189786</c:v>
                </c:pt>
                <c:pt idx="56">
                  <c:v>0.13928861356485747</c:v>
                </c:pt>
                <c:pt idx="57">
                  <c:v>0.15217951373883423</c:v>
                </c:pt>
                <c:pt idx="58">
                  <c:v>0.16436214106759905</c:v>
                </c:pt>
                <c:pt idx="59">
                  <c:v>0.17563937332391186</c:v>
                </c:pt>
                <c:pt idx="60">
                  <c:v>0.18588144053720135</c:v>
                </c:pt>
                <c:pt idx="61">
                  <c:v>0.19502332624313312</c:v>
                </c:pt>
                <c:pt idx="62">
                  <c:v>0.20305558981003546</c:v>
                </c:pt>
                <c:pt idx="63">
                  <c:v>0.21001178274468887</c:v>
                </c:pt>
                <c:pt idx="64">
                  <c:v>0.21595523809649186</c:v>
                </c:pt>
                <c:pt idx="65">
                  <c:v>0.22096714689464306</c:v>
                </c:pt>
                <c:pt idx="66">
                  <c:v>0.22513691448317444</c:v>
                </c:pt>
                <c:pt idx="67">
                  <c:v>0.22855505879486057</c:v>
                </c:pt>
                <c:pt idx="68">
                  <c:v>0.23130844984476842</c:v>
                </c:pt>
                <c:pt idx="69">
                  <c:v>0.23347746608137029</c:v>
                </c:pt>
                <c:pt idx="70">
                  <c:v>0.23513458735590381</c:v>
                </c:pt>
                <c:pt idx="71">
                  <c:v>0.23634398428020831</c:v>
                </c:pt>
                <c:pt idx="72">
                  <c:v>0.23716174543220592</c:v>
                </c:pt>
                <c:pt idx="73">
                  <c:v>0.23763647352522929</c:v>
                </c:pt>
                <c:pt idx="74">
                  <c:v>0.23781006197119561</c:v>
                </c:pt>
                <c:pt idx="75">
                  <c:v>0.23771852768104415</c:v>
                </c:pt>
                <c:pt idx="76">
                  <c:v>0.23739282389664196</c:v>
                </c:pt>
                <c:pt idx="77">
                  <c:v>0.2368595905300232</c:v>
                </c:pt>
                <c:pt idx="78">
                  <c:v>0.2361418219518476</c:v>
                </c:pt>
                <c:pt idx="79">
                  <c:v>0.23525944637878465</c:v>
                </c:pt>
                <c:pt idx="80">
                  <c:v>0.23422981943228655</c:v>
                </c:pt>
              </c:numCache>
            </c:numRef>
          </c:yVal>
          <c:smooth val="1"/>
        </c:ser>
        <c:ser>
          <c:idx val="4"/>
          <c:order val="4"/>
          <c:tx>
            <c:v>Cat 4</c:v>
          </c:tx>
          <c:marker>
            <c:symbol val="none"/>
          </c:marker>
          <c:xVal>
            <c:numRef>
              <c:f>GRAF!$U$2:$U$82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</c:numCache>
            </c:numRef>
          </c:xVal>
          <c:yVal>
            <c:numRef>
              <c:f>GRAF!$Z$2:$Z$82</c:f>
              <c:numCache>
                <c:formatCode>0.00</c:formatCode>
                <c:ptCount val="81"/>
                <c:pt idx="0">
                  <c:v>0.99995720642810915</c:v>
                </c:pt>
                <c:pt idx="1">
                  <c:v>0.99994910861194164</c:v>
                </c:pt>
                <c:pt idx="2">
                  <c:v>0.99993946814342827</c:v>
                </c:pt>
                <c:pt idx="3">
                  <c:v>0.9999279883272495</c:v>
                </c:pt>
                <c:pt idx="4">
                  <c:v>0.99991431464160707</c:v>
                </c:pt>
                <c:pt idx="5">
                  <c:v>0.99989802326328892</c:v>
                </c:pt>
                <c:pt idx="6">
                  <c:v>0.99987860726200495</c:v>
                </c:pt>
                <c:pt idx="7">
                  <c:v>0.99985545997692138</c:v>
                </c:pt>
                <c:pt idx="8">
                  <c:v>0.99982785498322246</c:v>
                </c:pt>
                <c:pt idx="9">
                  <c:v>0.99979492192801167</c:v>
                </c:pt>
                <c:pt idx="10">
                  <c:v>0.99975561735758478</c:v>
                </c:pt>
                <c:pt idx="11">
                  <c:v>0.99970868946547509</c:v>
                </c:pt>
                <c:pt idx="12">
                  <c:v>0.99965263545457805</c:v>
                </c:pt>
                <c:pt idx="13">
                  <c:v>0.99958564991720844</c:v>
                </c:pt>
                <c:pt idx="14">
                  <c:v>0.99950556228187404</c:v>
                </c:pt>
                <c:pt idx="15">
                  <c:v>0.99940976094008038</c:v>
                </c:pt>
                <c:pt idx="16">
                  <c:v>0.9992951011324358</c:v>
                </c:pt>
                <c:pt idx="17">
                  <c:v>0.99915779301885876</c:v>
                </c:pt>
                <c:pt idx="18">
                  <c:v>0.99899326555645818</c:v>
                </c:pt>
                <c:pt idx="19">
                  <c:v>0.99879600082939812</c:v>
                </c:pt>
                <c:pt idx="20">
                  <c:v>0.99855933228102445</c:v>
                </c:pt>
                <c:pt idx="21">
                  <c:v>0.99827519884741112</c:v>
                </c:pt>
                <c:pt idx="22">
                  <c:v>0.99793384523585982</c:v>
                </c:pt>
                <c:pt idx="23">
                  <c:v>0.99752345648069274</c:v>
                </c:pt>
                <c:pt idx="24">
                  <c:v>0.99702971239064453</c:v>
                </c:pt>
                <c:pt idx="25">
                  <c:v>0.99643524453210608</c:v>
                </c:pt>
                <c:pt idx="26">
                  <c:v>0.9957189749425428</c:v>
                </c:pt>
                <c:pt idx="27">
                  <c:v>0.9948553118467498</c:v>
                </c:pt>
                <c:pt idx="28">
                  <c:v>0.99381317332982178</c:v>
                </c:pt>
                <c:pt idx="29">
                  <c:v>0.99255480539357743</c:v>
                </c:pt>
                <c:pt idx="30">
                  <c:v>0.99103435646440652</c:v>
                </c:pt>
                <c:pt idx="31">
                  <c:v>0.98919616690531509</c:v>
                </c:pt>
                <c:pt idx="32">
                  <c:v>0.98697273054929568</c:v>
                </c:pt>
                <c:pt idx="33">
                  <c:v>0.98428228754183689</c:v>
                </c:pt>
                <c:pt idx="34">
                  <c:v>0.98102601668934208</c:v>
                </c:pt>
                <c:pt idx="35">
                  <c:v>0.97708481529882496</c:v>
                </c:pt>
                <c:pt idx="36">
                  <c:v>0.97231569128800888</c:v>
                </c:pt>
                <c:pt idx="37">
                  <c:v>0.96654785461737758</c:v>
                </c:pt>
                <c:pt idx="38">
                  <c:v>0.95957869392084472</c:v>
                </c:pt>
                <c:pt idx="39">
                  <c:v>0.95116997289203897</c:v>
                </c:pt>
                <c:pt idx="40">
                  <c:v>0.94104479329935509</c:v>
                </c:pt>
                <c:pt idx="41">
                  <c:v>0.92888615736739932</c:v>
                </c:pt>
                <c:pt idx="42">
                  <c:v>0.91433831908140761</c:v>
                </c:pt>
                <c:pt idx="43">
                  <c:v>0.8970125119124186</c:v>
                </c:pt>
                <c:pt idx="44">
                  <c:v>0.87649900095243061</c:v>
                </c:pt>
                <c:pt idx="45">
                  <c:v>0.85238757810413102</c:v>
                </c:pt>
                <c:pt idx="46">
                  <c:v>0.82429835655012196</c:v>
                </c:pt>
                <c:pt idx="47">
                  <c:v>0.7919237070686822</c:v>
                </c:pt>
                <c:pt idx="48">
                  <c:v>0.75508010767992761</c:v>
                </c:pt>
                <c:pt idx="49">
                  <c:v>0.71376544788581564</c:v>
                </c:pt>
                <c:pt idx="50">
                  <c:v>0.66821332738099948</c:v>
                </c:pt>
                <c:pt idx="51">
                  <c:v>0.61893224772459099</c:v>
                </c:pt>
                <c:pt idx="52">
                  <c:v>0.56671614772545686</c:v>
                </c:pt>
                <c:pt idx="53">
                  <c:v>0.51261539631703679</c:v>
                </c:pt>
                <c:pt idx="54">
                  <c:v>0.45786493822258079</c:v>
                </c:pt>
                <c:pt idx="55">
                  <c:v>0.40377732054208654</c:v>
                </c:pt>
                <c:pt idx="56">
                  <c:v>0.35161897680440735</c:v>
                </c:pt>
                <c:pt idx="57">
                  <c:v>0.30249381634902628</c:v>
                </c:pt>
                <c:pt idx="58">
                  <c:v>0.25725612157100286</c:v>
                </c:pt>
                <c:pt idx="59">
                  <c:v>0.21646586719804173</c:v>
                </c:pt>
                <c:pt idx="60">
                  <c:v>0.18038781373888826</c:v>
                </c:pt>
                <c:pt idx="61">
                  <c:v>0.14902575944276736</c:v>
                </c:pt>
                <c:pt idx="62">
                  <c:v>0.12217809593253824</c:v>
                </c:pt>
                <c:pt idx="63">
                  <c:v>9.9500596333837815E-2</c:v>
                </c:pt>
                <c:pt idx="64">
                  <c:v>8.0565551320149018E-2</c:v>
                </c:pt>
                <c:pt idx="65">
                  <c:v>6.4910800918822065E-2</c:v>
                </c:pt>
                <c:pt idx="66">
                  <c:v>5.2076236212946964E-2</c:v>
                </c:pt>
                <c:pt idx="67">
                  <c:v>4.1628171551829879E-2</c:v>
                </c:pt>
                <c:pt idx="68">
                  <c:v>3.3173524419509264E-2</c:v>
                </c:pt>
                <c:pt idx="69">
                  <c:v>2.636627067768306E-2</c:v>
                </c:pt>
                <c:pt idx="70">
                  <c:v>2.0908547828332135E-2</c:v>
                </c:pt>
                <c:pt idx="71">
                  <c:v>1.6548381530544332E-2</c:v>
                </c:pt>
                <c:pt idx="72">
                  <c:v>1.3075527829907242E-2</c:v>
                </c:pt>
                <c:pt idx="73">
                  <c:v>1.0316474503492816E-2</c:v>
                </c:pt>
                <c:pt idx="74">
                  <c:v>8.1292794907491996E-3</c:v>
                </c:pt>
                <c:pt idx="75">
                  <c:v>6.3986518323401673E-3</c:v>
                </c:pt>
                <c:pt idx="76">
                  <c:v>5.0314904574063389E-3</c:v>
                </c:pt>
                <c:pt idx="77">
                  <c:v>3.9529712864399573E-3</c:v>
                </c:pt>
                <c:pt idx="78">
                  <c:v>3.103196052308489E-3</c:v>
                </c:pt>
                <c:pt idx="79">
                  <c:v>2.4343722789086433E-3</c:v>
                </c:pt>
                <c:pt idx="80">
                  <c:v>1.9084717057471666E-3</c:v>
                </c:pt>
              </c:numCache>
            </c:numRef>
          </c:yVal>
          <c:smooth val="1"/>
        </c:ser>
        <c:ser>
          <c:idx val="5"/>
          <c:order val="5"/>
          <c:tx>
            <c:v>Cat 5</c:v>
          </c:tx>
          <c:marker>
            <c:symbol val="none"/>
          </c:marker>
          <c:xVal>
            <c:numRef>
              <c:f>GRAF!$U$2:$U$82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</c:numCache>
            </c:numRef>
          </c:xVal>
          <c:yVal>
            <c:numRef>
              <c:f>GRAF!$AA$2:$AA$82</c:f>
              <c:numCache>
                <c:formatCode>0.00</c:formatCode>
                <c:ptCount val="81"/>
                <c:pt idx="0">
                  <c:v>4.1490636010558717E-5</c:v>
                </c:pt>
                <c:pt idx="1">
                  <c:v>4.9227857139129287E-5</c:v>
                </c:pt>
                <c:pt idx="2">
                  <c:v>5.8407833976768779E-5</c:v>
                </c:pt>
                <c:pt idx="3">
                  <c:v>6.92995590803399E-5</c:v>
                </c:pt>
                <c:pt idx="4">
                  <c:v>8.2222161383776636E-5</c:v>
                </c:pt>
                <c:pt idx="5">
                  <c:v>9.7554244391231815E-5</c:v>
                </c:pt>
                <c:pt idx="6">
                  <c:v>1.1574496092085036E-4</c:v>
                </c:pt>
                <c:pt idx="7">
                  <c:v>1.3732714616834351E-4</c:v>
                </c:pt>
                <c:pt idx="8">
                  <c:v>1.6293288998249012E-4</c:v>
                </c:pt>
                <c:pt idx="9">
                  <c:v>1.9331199901499282E-4</c:v>
                </c:pt>
                <c:pt idx="10">
                  <c:v>2.2935388164682541E-4</c:v>
                </c:pt>
                <c:pt idx="11">
                  <c:v>2.7211348539285909E-4</c:v>
                </c:pt>
                <c:pt idx="12">
                  <c:v>3.2284203022370391E-4</c:v>
                </c:pt>
                <c:pt idx="13">
                  <c:v>3.8302341459116204E-4</c:v>
                </c:pt>
                <c:pt idx="14">
                  <c:v>4.5441732685888163E-4</c:v>
                </c:pt>
                <c:pt idx="15">
                  <c:v>5.3911027652300434E-4</c:v>
                </c:pt>
                <c:pt idx="16">
                  <c:v>6.395759704100638E-4</c:v>
                </c:pt>
                <c:pt idx="17">
                  <c:v>7.5874670229291786E-4</c:v>
                </c:pt>
                <c:pt idx="18">
                  <c:v>9.0009770309193167E-4</c:v>
                </c:pt>
                <c:pt idx="19">
                  <c:v>1.0677467152673556E-3</c:v>
                </c:pt>
                <c:pt idx="20">
                  <c:v>1.2665714098718771E-3</c:v>
                </c:pt>
                <c:pt idx="21">
                  <c:v>1.5023476560572391E-3</c:v>
                </c:pt>
                <c:pt idx="22">
                  <c:v>1.781912074238634E-3</c:v>
                </c:pt>
                <c:pt idx="23">
                  <c:v>2.1133527422237679E-3</c:v>
                </c:pt>
                <c:pt idx="24">
                  <c:v>2.5062323541600461E-3</c:v>
                </c:pt>
                <c:pt idx="25">
                  <c:v>2.9718485144163954E-3</c:v>
                </c:pt>
                <c:pt idx="26">
                  <c:v>3.5235361171688778E-3</c:v>
                </c:pt>
                <c:pt idx="27">
                  <c:v>4.1770168159689569E-3</c:v>
                </c:pt>
                <c:pt idx="28">
                  <c:v>4.950800271851648E-3</c:v>
                </c:pt>
                <c:pt idx="29">
                  <c:v>5.8666409543018574E-3</c:v>
                </c:pt>
                <c:pt idx="30">
                  <c:v>6.9500524214976527E-3</c:v>
                </c:pt>
                <c:pt idx="31">
                  <c:v>8.2308777434382113E-3</c:v>
                </c:pt>
                <c:pt idx="32">
                  <c:v>9.7439093759739553E-3</c:v>
                </c:pt>
                <c:pt idx="33">
                  <c:v>1.1529543411966015E-2</c:v>
                </c:pt>
                <c:pt idx="34">
                  <c:v>1.3634440478755522E-2</c:v>
                </c:pt>
                <c:pt idx="35">
                  <c:v>1.6112147010955178E-2</c:v>
                </c:pt>
                <c:pt idx="36">
                  <c:v>1.9023604248917862E-2</c:v>
                </c:pt>
                <c:pt idx="37">
                  <c:v>2.2437435929530299E-2</c:v>
                </c:pt>
                <c:pt idx="38">
                  <c:v>2.6429857252460703E-2</c:v>
                </c:pt>
                <c:pt idx="39">
                  <c:v>3.1083986320684376E-2</c:v>
                </c:pt>
                <c:pt idx="40">
                  <c:v>3.6488266394349225E-2</c:v>
                </c:pt>
                <c:pt idx="41">
                  <c:v>4.2733629574072715E-2</c:v>
                </c:pt>
                <c:pt idx="42">
                  <c:v>4.9908965458826865E-2</c:v>
                </c:pt>
                <c:pt idx="43">
                  <c:v>5.8094431191560832E-2</c:v>
                </c:pt>
                <c:pt idx="44">
                  <c:v>6.7352199800718174E-2</c:v>
                </c:pt>
                <c:pt idx="45">
                  <c:v>7.7714458976099063E-2</c:v>
                </c:pt>
                <c:pt idx="46">
                  <c:v>8.9168919927629625E-2</c:v>
                </c:pt>
                <c:pt idx="47">
                  <c:v>0.10164283572072483</c:v>
                </c:pt>
                <c:pt idx="48">
                  <c:v>0.11498754826078836</c:v>
                </c:pt>
                <c:pt idx="49">
                  <c:v>0.12896672224747532</c:v>
                </c:pt>
                <c:pt idx="50">
                  <c:v>0.14325230911212505</c:v>
                </c:pt>
                <c:pt idx="51">
                  <c:v>0.15743234529383046</c:v>
                </c:pt>
                <c:pt idx="52">
                  <c:v>0.17103334835002273</c:v>
                </c:pt>
                <c:pt idx="53">
                  <c:v>0.18355711073067663</c:v>
                </c:pt>
                <c:pt idx="54">
                  <c:v>0.1945276370786618</c:v>
                </c:pt>
                <c:pt idx="55">
                  <c:v>0.20354020220916938</c:v>
                </c:pt>
                <c:pt idx="56">
                  <c:v>0.21030274534870849</c:v>
                </c:pt>
                <c:pt idx="57">
                  <c:v>0.2146611708419463</c:v>
                </c:pt>
                <c:pt idx="58">
                  <c:v>0.21660429653288926</c:v>
                </c:pt>
                <c:pt idx="59">
                  <c:v>0.21624950952770985</c:v>
                </c:pt>
                <c:pt idx="60">
                  <c:v>0.21381455074377989</c:v>
                </c:pt>
                <c:pt idx="61">
                  <c:v>0.20958285976428309</c:v>
                </c:pt>
                <c:pt idx="62">
                  <c:v>0.20386943878208752</c:v>
                </c:pt>
                <c:pt idx="63">
                  <c:v>0.19699210217487906</c:v>
                </c:pt>
                <c:pt idx="64">
                  <c:v>0.18925042824608215</c:v>
                </c:pt>
                <c:pt idx="65">
                  <c:v>0.18091259858254372</c:v>
                </c:pt>
                <c:pt idx="66">
                  <c:v>0.17220897770166974</c:v>
                </c:pt>
                <c:pt idx="67">
                  <c:v>0.16333072596595438</c:v>
                </c:pt>
                <c:pt idx="68">
                  <c:v>0.1544317267386881</c:v>
                </c:pt>
                <c:pt idx="69">
                  <c:v>0.14563238965538963</c:v>
                </c:pt>
                <c:pt idx="70">
                  <c:v>0.13702426985433175</c:v>
                </c:pt>
                <c:pt idx="71">
                  <c:v>0.12867480168442685</c:v>
                </c:pt>
                <c:pt idx="72">
                  <c:v>0.12063173333998339</c:v>
                </c:pt>
                <c:pt idx="73">
                  <c:v>0.11292705550998762</c:v>
                </c:pt>
                <c:pt idx="74">
                  <c:v>0.10558035229073327</c:v>
                </c:pt>
                <c:pt idx="75">
                  <c:v>9.8601583072201765E-2</c:v>
                </c:pt>
                <c:pt idx="76">
                  <c:v>9.1993346503451562E-2</c:v>
                </c:pt>
                <c:pt idx="77">
                  <c:v>8.5752695551014363E-2</c:v>
                </c:pt>
                <c:pt idx="78">
                  <c:v>7.9872576014996144E-2</c:v>
                </c:pt>
                <c:pt idx="79">
                  <c:v>7.4342956369457536E-2</c:v>
                </c:pt>
                <c:pt idx="80">
                  <c:v>6.9151708689575417E-2</c:v>
                </c:pt>
              </c:numCache>
            </c:numRef>
          </c:yVal>
          <c:smooth val="1"/>
        </c:ser>
        <c:axId val="110005632"/>
        <c:axId val="110023808"/>
      </c:scatterChart>
      <c:valAx>
        <c:axId val="110005632"/>
        <c:scaling>
          <c:orientation val="minMax"/>
          <c:max val="4"/>
          <c:min val="-4"/>
        </c:scaling>
        <c:axPos val="b"/>
        <c:majorGridlines/>
        <c:numFmt formatCode="General" sourceLinked="1"/>
        <c:tickLblPos val="nextTo"/>
        <c:crossAx val="110023808"/>
        <c:crosses val="autoZero"/>
        <c:crossBetween val="midCat"/>
        <c:majorUnit val="1"/>
      </c:valAx>
      <c:valAx>
        <c:axId val="110023808"/>
        <c:scaling>
          <c:orientation val="minMax"/>
          <c:max val="1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100056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171450</xdr:rowOff>
    </xdr:from>
    <xdr:to>
      <xdr:col>9</xdr:col>
      <xdr:colOff>590550</xdr:colOff>
      <xdr:row>25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B1:O51"/>
  <sheetViews>
    <sheetView workbookViewId="0">
      <selection activeCell="Q12" sqref="Q12"/>
    </sheetView>
  </sheetViews>
  <sheetFormatPr defaultRowHeight="15"/>
  <cols>
    <col min="1" max="1" width="4.7109375" customWidth="1"/>
    <col min="2" max="12" width="6.5703125" customWidth="1"/>
    <col min="13" max="13" width="4.42578125" customWidth="1"/>
    <col min="14" max="14" width="7.7109375" customWidth="1"/>
    <col min="15" max="15" width="6.5703125" customWidth="1"/>
  </cols>
  <sheetData>
    <row r="1" spans="2:15" ht="15.75" thickBot="1">
      <c r="B1" s="31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4" t="s">
        <v>10</v>
      </c>
      <c r="N1" s="22" t="s">
        <v>19</v>
      </c>
      <c r="O1" s="24" t="s">
        <v>20</v>
      </c>
    </row>
    <row r="2" spans="2:15">
      <c r="B2" s="18">
        <v>1</v>
      </c>
      <c r="C2" s="19">
        <v>0.62</v>
      </c>
      <c r="D2" s="19">
        <v>0.77</v>
      </c>
      <c r="E2" s="19">
        <v>0.56000000000000005</v>
      </c>
      <c r="F2" s="19">
        <v>-1.83</v>
      </c>
      <c r="G2" s="19">
        <v>-0.12</v>
      </c>
      <c r="H2" s="20">
        <v>1.1299999999999999</v>
      </c>
      <c r="I2" s="20">
        <v>1.55</v>
      </c>
      <c r="J2" s="20">
        <v>1.19</v>
      </c>
      <c r="K2" s="20">
        <v>-3.56</v>
      </c>
      <c r="L2" s="21">
        <v>-0.31</v>
      </c>
      <c r="N2" s="29">
        <f>SUM(C2:G2)</f>
        <v>1.1102230246251565E-16</v>
      </c>
      <c r="O2" s="30">
        <f>SUM(H2:L2)</f>
        <v>0</v>
      </c>
    </row>
    <row r="3" spans="2:15">
      <c r="B3" s="10">
        <v>2</v>
      </c>
      <c r="C3" s="12">
        <v>0.84</v>
      </c>
      <c r="D3" s="12">
        <v>-1.08</v>
      </c>
      <c r="E3" s="12">
        <v>-0.86</v>
      </c>
      <c r="F3" s="12">
        <v>1.41</v>
      </c>
      <c r="G3" s="12">
        <v>-0.31</v>
      </c>
      <c r="H3" s="14">
        <v>1.55</v>
      </c>
      <c r="I3" s="14">
        <v>-2.0099999999999998</v>
      </c>
      <c r="J3" s="14">
        <v>-1.9</v>
      </c>
      <c r="K3" s="14">
        <v>2.97</v>
      </c>
      <c r="L3" s="15">
        <v>-0.6</v>
      </c>
      <c r="N3" s="25">
        <f t="shared" ref="N3:N51" si="0">SUM(C3:G3)</f>
        <v>0</v>
      </c>
      <c r="O3" s="26">
        <f t="shared" ref="O3:O51" si="1">SUM(H3:L3)</f>
        <v>1.0000000000000786E-2</v>
      </c>
    </row>
    <row r="4" spans="2:15">
      <c r="B4" s="10">
        <v>3</v>
      </c>
      <c r="C4" s="12">
        <v>-0.52</v>
      </c>
      <c r="D4" s="12">
        <v>-1.23</v>
      </c>
      <c r="E4" s="12">
        <v>0.18</v>
      </c>
      <c r="F4" s="12">
        <v>1.1299999999999999</v>
      </c>
      <c r="G4" s="12">
        <v>0.44</v>
      </c>
      <c r="H4" s="14">
        <v>-1.01</v>
      </c>
      <c r="I4" s="14">
        <v>-2.5099999999999998</v>
      </c>
      <c r="J4" s="14">
        <v>0.22</v>
      </c>
      <c r="K4" s="14">
        <v>2.36</v>
      </c>
      <c r="L4" s="15">
        <v>0.93</v>
      </c>
      <c r="N4" s="25">
        <f t="shared" si="0"/>
        <v>0</v>
      </c>
      <c r="O4" s="26">
        <f t="shared" si="1"/>
        <v>-9.9999999999994538E-3</v>
      </c>
    </row>
    <row r="5" spans="2:15">
      <c r="B5" s="10">
        <v>4</v>
      </c>
      <c r="C5" s="12">
        <v>-0.56999999999999995</v>
      </c>
      <c r="D5" s="12">
        <v>0.82</v>
      </c>
      <c r="E5" s="12">
        <v>-0.45</v>
      </c>
      <c r="F5" s="12">
        <v>0.2</v>
      </c>
      <c r="G5" s="12">
        <v>0</v>
      </c>
      <c r="H5" s="14">
        <v>-1.03</v>
      </c>
      <c r="I5" s="14">
        <v>1.48</v>
      </c>
      <c r="J5" s="14">
        <v>-0.71</v>
      </c>
      <c r="K5" s="14">
        <v>0.32</v>
      </c>
      <c r="L5" s="15">
        <v>-0.06</v>
      </c>
      <c r="N5" s="25">
        <f t="shared" si="0"/>
        <v>0</v>
      </c>
      <c r="O5" s="26">
        <f t="shared" si="1"/>
        <v>0</v>
      </c>
    </row>
    <row r="6" spans="2:15">
      <c r="B6" s="10">
        <v>5</v>
      </c>
      <c r="C6" s="12">
        <v>-0.85</v>
      </c>
      <c r="D6" s="12">
        <v>-0.1</v>
      </c>
      <c r="E6" s="12">
        <v>-0.4</v>
      </c>
      <c r="F6" s="12">
        <v>0.42</v>
      </c>
      <c r="G6" s="12">
        <v>0.93</v>
      </c>
      <c r="H6" s="14">
        <v>-1.64</v>
      </c>
      <c r="I6" s="14">
        <v>-0.19</v>
      </c>
      <c r="J6" s="14">
        <v>-0.94</v>
      </c>
      <c r="K6" s="14">
        <v>0.8</v>
      </c>
      <c r="L6" s="15">
        <v>1.96</v>
      </c>
      <c r="N6" s="25">
        <f t="shared" si="0"/>
        <v>0</v>
      </c>
      <c r="O6" s="26">
        <f t="shared" si="1"/>
        <v>-9.9999999999995648E-3</v>
      </c>
    </row>
    <row r="7" spans="2:15">
      <c r="B7" s="10">
        <v>6</v>
      </c>
      <c r="C7" s="12">
        <v>-0.19</v>
      </c>
      <c r="D7" s="12">
        <v>-0.69</v>
      </c>
      <c r="E7" s="12">
        <v>0.48</v>
      </c>
      <c r="F7" s="12">
        <v>-0.6</v>
      </c>
      <c r="G7" s="12">
        <v>1</v>
      </c>
      <c r="H7" s="14">
        <v>-0.41</v>
      </c>
      <c r="I7" s="14">
        <v>-1.28</v>
      </c>
      <c r="J7" s="14">
        <v>1.06</v>
      </c>
      <c r="K7" s="14">
        <v>-1.36</v>
      </c>
      <c r="L7" s="15">
        <v>1.99</v>
      </c>
      <c r="N7" s="25">
        <f t="shared" si="0"/>
        <v>0</v>
      </c>
      <c r="O7" s="26">
        <f t="shared" si="1"/>
        <v>0</v>
      </c>
    </row>
    <row r="8" spans="2:15">
      <c r="B8" s="10">
        <v>7</v>
      </c>
      <c r="C8" s="12">
        <v>0.27</v>
      </c>
      <c r="D8" s="12">
        <v>-0.06</v>
      </c>
      <c r="E8" s="12">
        <v>0.4</v>
      </c>
      <c r="F8" s="12">
        <v>-0.25</v>
      </c>
      <c r="G8" s="12">
        <v>-0.36</v>
      </c>
      <c r="H8" s="14">
        <v>0.72</v>
      </c>
      <c r="I8" s="14">
        <v>-0.25</v>
      </c>
      <c r="J8" s="14">
        <v>0.77</v>
      </c>
      <c r="K8" s="14">
        <v>-0.56999999999999995</v>
      </c>
      <c r="L8" s="15">
        <v>-0.68</v>
      </c>
      <c r="N8" s="25">
        <f t="shared" si="0"/>
        <v>0</v>
      </c>
      <c r="O8" s="26">
        <f t="shared" si="1"/>
        <v>-1.0000000000000009E-2</v>
      </c>
    </row>
    <row r="9" spans="2:15">
      <c r="B9" s="10">
        <v>8</v>
      </c>
      <c r="C9" s="12">
        <v>0.01</v>
      </c>
      <c r="D9" s="12">
        <v>0.08</v>
      </c>
      <c r="E9" s="12">
        <v>1.34</v>
      </c>
      <c r="F9" s="12">
        <v>-1.71</v>
      </c>
      <c r="G9" s="12">
        <v>0.28999999999999998</v>
      </c>
      <c r="H9" s="14">
        <v>-7.0000000000000007E-2</v>
      </c>
      <c r="I9" s="14">
        <v>0.17</v>
      </c>
      <c r="J9" s="14">
        <v>2.64</v>
      </c>
      <c r="K9" s="14">
        <v>-3.43</v>
      </c>
      <c r="L9" s="15">
        <v>0.7</v>
      </c>
      <c r="N9" s="25">
        <f t="shared" si="0"/>
        <v>1.0000000000000175E-2</v>
      </c>
      <c r="O9" s="26">
        <f t="shared" si="1"/>
        <v>1.0000000000000009E-2</v>
      </c>
    </row>
    <row r="10" spans="2:15">
      <c r="B10" s="10">
        <v>9</v>
      </c>
      <c r="C10" s="12">
        <v>-0.1</v>
      </c>
      <c r="D10" s="12">
        <v>-0.65</v>
      </c>
      <c r="E10" s="12">
        <v>1.27</v>
      </c>
      <c r="F10" s="12">
        <v>-1.48</v>
      </c>
      <c r="G10" s="12">
        <v>0.97</v>
      </c>
      <c r="H10" s="14">
        <v>-0.25</v>
      </c>
      <c r="I10" s="14">
        <v>-1.35</v>
      </c>
      <c r="J10" s="14">
        <v>2.5</v>
      </c>
      <c r="K10" s="14">
        <v>-2.96</v>
      </c>
      <c r="L10" s="15">
        <v>2.06</v>
      </c>
      <c r="N10" s="25">
        <f t="shared" si="0"/>
        <v>1.0000000000000009E-2</v>
      </c>
      <c r="O10" s="26">
        <f t="shared" si="1"/>
        <v>0</v>
      </c>
    </row>
    <row r="11" spans="2:15">
      <c r="B11" s="10">
        <v>10</v>
      </c>
      <c r="C11" s="12">
        <v>1.1599999999999999</v>
      </c>
      <c r="D11" s="12">
        <v>0.23</v>
      </c>
      <c r="E11" s="12">
        <v>0.74</v>
      </c>
      <c r="F11" s="12">
        <v>-0.49</v>
      </c>
      <c r="G11" s="12">
        <v>-1.64</v>
      </c>
      <c r="H11" s="14">
        <v>2.36</v>
      </c>
      <c r="I11" s="14">
        <v>0.32</v>
      </c>
      <c r="J11" s="14">
        <v>1.47</v>
      </c>
      <c r="K11" s="14">
        <v>-0.98</v>
      </c>
      <c r="L11" s="15">
        <v>-3.18</v>
      </c>
      <c r="N11" s="25">
        <f t="shared" si="0"/>
        <v>0</v>
      </c>
      <c r="O11" s="26">
        <f t="shared" si="1"/>
        <v>-1.0000000000000675E-2</v>
      </c>
    </row>
    <row r="12" spans="2:15">
      <c r="B12" s="10">
        <v>11</v>
      </c>
      <c r="C12" s="12">
        <v>1.39</v>
      </c>
      <c r="D12" s="12">
        <v>0.71</v>
      </c>
      <c r="E12" s="12">
        <v>-0.8</v>
      </c>
      <c r="F12" s="12">
        <v>-1.07</v>
      </c>
      <c r="G12" s="12">
        <v>-0.23</v>
      </c>
      <c r="H12" s="14">
        <v>2.85</v>
      </c>
      <c r="I12" s="14">
        <v>1.5</v>
      </c>
      <c r="J12" s="14">
        <v>-1.55</v>
      </c>
      <c r="K12" s="14">
        <v>-2.29</v>
      </c>
      <c r="L12" s="15">
        <v>-0.52</v>
      </c>
      <c r="N12" s="25">
        <f t="shared" si="0"/>
        <v>-4.7184478546569153E-16</v>
      </c>
      <c r="O12" s="26">
        <f t="shared" si="1"/>
        <v>-1.0000000000000231E-2</v>
      </c>
    </row>
    <row r="13" spans="2:15">
      <c r="B13" s="10">
        <v>12</v>
      </c>
      <c r="C13" s="12">
        <v>-0.93</v>
      </c>
      <c r="D13" s="12">
        <v>-0.7</v>
      </c>
      <c r="E13" s="12">
        <v>-1</v>
      </c>
      <c r="F13" s="12">
        <v>1.76</v>
      </c>
      <c r="G13" s="12">
        <v>0.87</v>
      </c>
      <c r="H13" s="14">
        <v>-1.95</v>
      </c>
      <c r="I13" s="14">
        <v>-1.31</v>
      </c>
      <c r="J13" s="14">
        <v>-2.12</v>
      </c>
      <c r="K13" s="14">
        <v>3.63</v>
      </c>
      <c r="L13" s="15">
        <v>1.75</v>
      </c>
      <c r="N13" s="25">
        <f t="shared" si="0"/>
        <v>0</v>
      </c>
      <c r="O13" s="26">
        <f t="shared" si="1"/>
        <v>0</v>
      </c>
    </row>
    <row r="14" spans="2:15">
      <c r="B14" s="10">
        <v>13</v>
      </c>
      <c r="C14" s="12">
        <v>0.34</v>
      </c>
      <c r="D14" s="12">
        <v>0.66</v>
      </c>
      <c r="E14" s="12">
        <v>-0.53</v>
      </c>
      <c r="F14" s="12">
        <v>-0.49</v>
      </c>
      <c r="G14" s="12">
        <v>0.02</v>
      </c>
      <c r="H14" s="14">
        <v>0.85</v>
      </c>
      <c r="I14" s="14">
        <v>1.42</v>
      </c>
      <c r="J14" s="14">
        <v>-1.24</v>
      </c>
      <c r="K14" s="14">
        <v>-1.03</v>
      </c>
      <c r="L14" s="15">
        <v>0</v>
      </c>
      <c r="N14" s="25">
        <f t="shared" si="0"/>
        <v>0</v>
      </c>
      <c r="O14" s="26">
        <f t="shared" si="1"/>
        <v>0</v>
      </c>
    </row>
    <row r="15" spans="2:15">
      <c r="B15" s="10">
        <v>14</v>
      </c>
      <c r="C15" s="12">
        <v>1.41</v>
      </c>
      <c r="D15" s="12">
        <v>-0.25</v>
      </c>
      <c r="E15" s="12">
        <v>-0.57999999999999996</v>
      </c>
      <c r="F15" s="12">
        <v>0.1</v>
      </c>
      <c r="G15" s="12">
        <v>-0.68</v>
      </c>
      <c r="H15" s="14">
        <v>3.02</v>
      </c>
      <c r="I15" s="14">
        <v>-0.45</v>
      </c>
      <c r="J15" s="14">
        <v>-1.1399999999999999</v>
      </c>
      <c r="K15" s="14">
        <v>-0.03</v>
      </c>
      <c r="L15" s="15">
        <v>-1.4</v>
      </c>
      <c r="N15" s="25">
        <f t="shared" si="0"/>
        <v>0</v>
      </c>
      <c r="O15" s="26">
        <f t="shared" si="1"/>
        <v>0</v>
      </c>
    </row>
    <row r="16" spans="2:15">
      <c r="B16" s="10">
        <v>15</v>
      </c>
      <c r="C16" s="12">
        <v>1.2</v>
      </c>
      <c r="D16" s="12">
        <v>-1.29</v>
      </c>
      <c r="E16" s="12">
        <v>0.33</v>
      </c>
      <c r="F16" s="12">
        <v>-0.05</v>
      </c>
      <c r="G16" s="12">
        <v>-0.19</v>
      </c>
      <c r="H16" s="14">
        <v>2.44</v>
      </c>
      <c r="I16" s="14">
        <v>-2.54</v>
      </c>
      <c r="J16" s="14">
        <v>0.79</v>
      </c>
      <c r="K16" s="14">
        <v>-0.25</v>
      </c>
      <c r="L16" s="15">
        <v>-0.44</v>
      </c>
      <c r="N16" s="25">
        <f t="shared" si="0"/>
        <v>0</v>
      </c>
      <c r="O16" s="26">
        <f t="shared" si="1"/>
        <v>0</v>
      </c>
    </row>
    <row r="17" spans="2:15">
      <c r="B17" s="10">
        <v>16</v>
      </c>
      <c r="C17" s="12">
        <v>-0.1</v>
      </c>
      <c r="D17" s="12">
        <v>1.56</v>
      </c>
      <c r="E17" s="12">
        <v>-0.04</v>
      </c>
      <c r="F17" s="12">
        <v>0.71</v>
      </c>
      <c r="G17" s="12">
        <v>-2.13</v>
      </c>
      <c r="H17" s="14">
        <v>-0.17</v>
      </c>
      <c r="I17" s="14">
        <v>3.08</v>
      </c>
      <c r="J17" s="14">
        <v>0.02</v>
      </c>
      <c r="K17" s="14">
        <v>1.28</v>
      </c>
      <c r="L17" s="15">
        <v>-4.22</v>
      </c>
      <c r="N17" s="25">
        <f t="shared" si="0"/>
        <v>0</v>
      </c>
      <c r="O17" s="26">
        <f t="shared" si="1"/>
        <v>-9.9999999999997868E-3</v>
      </c>
    </row>
    <row r="18" spans="2:15">
      <c r="B18" s="10">
        <v>17</v>
      </c>
      <c r="C18" s="12">
        <v>-2.13</v>
      </c>
      <c r="D18" s="12">
        <v>-0.13</v>
      </c>
      <c r="E18" s="12">
        <v>0.35</v>
      </c>
      <c r="F18" s="12">
        <v>2.12</v>
      </c>
      <c r="G18" s="12">
        <v>-0.21</v>
      </c>
      <c r="H18" s="14">
        <v>-4.16</v>
      </c>
      <c r="I18" s="14">
        <v>-0.3</v>
      </c>
      <c r="J18" s="14">
        <v>0.56000000000000005</v>
      </c>
      <c r="K18" s="14">
        <v>4.25</v>
      </c>
      <c r="L18" s="15">
        <v>-0.35</v>
      </c>
      <c r="N18" s="25">
        <f t="shared" si="0"/>
        <v>4.163336342344337E-16</v>
      </c>
      <c r="O18" s="26">
        <f t="shared" si="1"/>
        <v>0</v>
      </c>
    </row>
    <row r="19" spans="2:15">
      <c r="B19" s="10">
        <v>18</v>
      </c>
      <c r="C19" s="12">
        <v>0.09</v>
      </c>
      <c r="D19" s="12">
        <v>-0.39</v>
      </c>
      <c r="E19" s="12">
        <v>-0.26</v>
      </c>
      <c r="F19" s="12">
        <v>0.72</v>
      </c>
      <c r="G19" s="12">
        <v>-0.16</v>
      </c>
      <c r="H19" s="14">
        <v>0.16</v>
      </c>
      <c r="I19" s="14">
        <v>-0.65</v>
      </c>
      <c r="J19" s="14">
        <v>-0.55000000000000004</v>
      </c>
      <c r="K19" s="14">
        <v>1.35</v>
      </c>
      <c r="L19" s="15">
        <v>-0.3</v>
      </c>
      <c r="N19" s="25">
        <f t="shared" si="0"/>
        <v>0</v>
      </c>
      <c r="O19" s="26">
        <f t="shared" si="1"/>
        <v>1.0000000000000064E-2</v>
      </c>
    </row>
    <row r="20" spans="2:15">
      <c r="B20" s="10">
        <v>19</v>
      </c>
      <c r="C20" s="12">
        <v>-1.5</v>
      </c>
      <c r="D20" s="12">
        <v>0.19</v>
      </c>
      <c r="E20" s="12">
        <v>-0.32</v>
      </c>
      <c r="F20" s="12">
        <v>0.8</v>
      </c>
      <c r="G20" s="12">
        <v>0.83</v>
      </c>
      <c r="H20" s="14">
        <v>-2.92</v>
      </c>
      <c r="I20" s="14">
        <v>0.42</v>
      </c>
      <c r="J20" s="14">
        <v>-0.55000000000000004</v>
      </c>
      <c r="K20" s="14">
        <v>1.57</v>
      </c>
      <c r="L20" s="15">
        <v>1.47</v>
      </c>
      <c r="N20" s="25">
        <f t="shared" si="0"/>
        <v>0</v>
      </c>
      <c r="O20" s="26">
        <f t="shared" si="1"/>
        <v>-9.9999999999997868E-3</v>
      </c>
    </row>
    <row r="21" spans="2:15">
      <c r="B21" s="10">
        <v>20</v>
      </c>
      <c r="C21" s="12">
        <v>-1.24</v>
      </c>
      <c r="D21" s="12">
        <v>0.93</v>
      </c>
      <c r="E21" s="12">
        <v>0.48</v>
      </c>
      <c r="F21" s="12">
        <v>-0.98</v>
      </c>
      <c r="G21" s="12">
        <v>0.81</v>
      </c>
      <c r="H21" s="14">
        <v>-2.57</v>
      </c>
      <c r="I21" s="14">
        <v>1.92</v>
      </c>
      <c r="J21" s="14">
        <v>0.96</v>
      </c>
      <c r="K21" s="14">
        <v>-1.89</v>
      </c>
      <c r="L21" s="15">
        <v>1.57</v>
      </c>
      <c r="N21" s="25">
        <f t="shared" si="0"/>
        <v>0</v>
      </c>
      <c r="O21" s="26">
        <f t="shared" si="1"/>
        <v>-9.9999999999997868E-3</v>
      </c>
    </row>
    <row r="22" spans="2:15">
      <c r="B22" s="10">
        <v>21</v>
      </c>
      <c r="C22" s="12">
        <v>1.99</v>
      </c>
      <c r="D22" s="12">
        <v>-1.53</v>
      </c>
      <c r="E22" s="12">
        <v>-0.84</v>
      </c>
      <c r="F22" s="12">
        <v>-0.39</v>
      </c>
      <c r="G22" s="12">
        <v>0.77</v>
      </c>
      <c r="H22" s="14">
        <v>4.16</v>
      </c>
      <c r="I22" s="14">
        <v>-3.05</v>
      </c>
      <c r="J22" s="14">
        <v>-1.56</v>
      </c>
      <c r="K22" s="14">
        <v>-0.95</v>
      </c>
      <c r="L22" s="15">
        <v>1.41</v>
      </c>
      <c r="N22" s="25">
        <f t="shared" si="0"/>
        <v>0</v>
      </c>
      <c r="O22" s="26">
        <f t="shared" si="1"/>
        <v>1.0000000000000231E-2</v>
      </c>
    </row>
    <row r="23" spans="2:15">
      <c r="B23" s="10">
        <v>22</v>
      </c>
      <c r="C23" s="12">
        <v>0.43</v>
      </c>
      <c r="D23" s="12">
        <v>-0.27</v>
      </c>
      <c r="E23" s="12">
        <v>-1.95</v>
      </c>
      <c r="F23" s="12">
        <v>1.29</v>
      </c>
      <c r="G23" s="12">
        <v>0.5</v>
      </c>
      <c r="H23" s="14">
        <v>0.92</v>
      </c>
      <c r="I23" s="14">
        <v>-0.53</v>
      </c>
      <c r="J23" s="14">
        <v>-3.96</v>
      </c>
      <c r="K23" s="14">
        <v>2.7</v>
      </c>
      <c r="L23" s="15">
        <v>0.86</v>
      </c>
      <c r="N23" s="25">
        <f t="shared" si="0"/>
        <v>0</v>
      </c>
      <c r="O23" s="26">
        <f t="shared" si="1"/>
        <v>-9.9999999999996758E-3</v>
      </c>
    </row>
    <row r="24" spans="2:15">
      <c r="B24" s="10">
        <v>23</v>
      </c>
      <c r="C24" s="12">
        <v>0.11</v>
      </c>
      <c r="D24" s="12">
        <v>0.05</v>
      </c>
      <c r="E24" s="12">
        <v>0.71</v>
      </c>
      <c r="F24" s="12">
        <v>-0.47</v>
      </c>
      <c r="G24" s="12">
        <v>-0.4</v>
      </c>
      <c r="H24" s="14">
        <v>0.17</v>
      </c>
      <c r="I24" s="14">
        <v>0.13</v>
      </c>
      <c r="J24" s="14">
        <v>1.47</v>
      </c>
      <c r="K24" s="14">
        <v>-0.95</v>
      </c>
      <c r="L24" s="15">
        <v>-0.82</v>
      </c>
      <c r="N24" s="25">
        <f t="shared" si="0"/>
        <v>0</v>
      </c>
      <c r="O24" s="26">
        <f t="shared" si="1"/>
        <v>0</v>
      </c>
    </row>
    <row r="25" spans="2:15">
      <c r="B25" s="10">
        <v>24</v>
      </c>
      <c r="C25" s="12">
        <v>0.77</v>
      </c>
      <c r="D25" s="12">
        <v>-0.38</v>
      </c>
      <c r="E25" s="12">
        <v>-0.46</v>
      </c>
      <c r="F25" s="12">
        <v>0.95</v>
      </c>
      <c r="G25" s="12">
        <v>-0.89</v>
      </c>
      <c r="H25" s="14">
        <v>1.52</v>
      </c>
      <c r="I25" s="14">
        <v>-0.79</v>
      </c>
      <c r="J25" s="14">
        <v>-0.89</v>
      </c>
      <c r="K25" s="14">
        <v>1.93</v>
      </c>
      <c r="L25" s="15">
        <v>-1.77</v>
      </c>
      <c r="N25" s="25">
        <f t="shared" si="0"/>
        <v>-1.000000000000012E-2</v>
      </c>
      <c r="O25" s="26">
        <f t="shared" si="1"/>
        <v>0</v>
      </c>
    </row>
    <row r="26" spans="2:15">
      <c r="B26" s="10">
        <v>25</v>
      </c>
      <c r="C26" s="12">
        <v>-0.95</v>
      </c>
      <c r="D26" s="12">
        <v>-0.86</v>
      </c>
      <c r="E26" s="12">
        <v>2.41</v>
      </c>
      <c r="F26" s="12">
        <v>0.67</v>
      </c>
      <c r="G26" s="12">
        <v>-1.27</v>
      </c>
      <c r="H26" s="14">
        <v>-1.95</v>
      </c>
      <c r="I26" s="14">
        <v>-1.68</v>
      </c>
      <c r="J26" s="14">
        <v>4.91</v>
      </c>
      <c r="K26" s="14">
        <v>1.29</v>
      </c>
      <c r="L26" s="15">
        <v>-2.57</v>
      </c>
      <c r="N26" s="25">
        <f t="shared" si="0"/>
        <v>0</v>
      </c>
      <c r="O26" s="26">
        <f t="shared" si="1"/>
        <v>0</v>
      </c>
    </row>
    <row r="27" spans="2:15">
      <c r="B27" s="10">
        <v>26</v>
      </c>
      <c r="C27" s="12">
        <v>1.24</v>
      </c>
      <c r="D27" s="12">
        <v>-0.56999999999999995</v>
      </c>
      <c r="E27" s="12">
        <v>0.5</v>
      </c>
      <c r="F27" s="12">
        <v>-0.1</v>
      </c>
      <c r="G27" s="12">
        <v>-1.07</v>
      </c>
      <c r="H27" s="14">
        <v>2.56</v>
      </c>
      <c r="I27" s="14">
        <v>-1.28</v>
      </c>
      <c r="J27" s="14">
        <v>1.1499999999999999</v>
      </c>
      <c r="K27" s="14">
        <v>-0.27</v>
      </c>
      <c r="L27" s="15">
        <v>-2.15</v>
      </c>
      <c r="N27" s="25">
        <f t="shared" si="0"/>
        <v>0</v>
      </c>
      <c r="O27" s="26">
        <f t="shared" si="1"/>
        <v>9.9999999999997868E-3</v>
      </c>
    </row>
    <row r="28" spans="2:15">
      <c r="B28" s="10">
        <v>27</v>
      </c>
      <c r="C28" s="12">
        <v>0.06</v>
      </c>
      <c r="D28" s="12">
        <v>-0.27</v>
      </c>
      <c r="E28" s="12">
        <v>-0.37</v>
      </c>
      <c r="F28" s="12">
        <v>-0.25</v>
      </c>
      <c r="G28" s="12">
        <v>0.82</v>
      </c>
      <c r="H28" s="14">
        <v>0.02</v>
      </c>
      <c r="I28" s="14">
        <v>-0.56000000000000005</v>
      </c>
      <c r="J28" s="14">
        <v>-0.71</v>
      </c>
      <c r="K28" s="14">
        <v>-0.42</v>
      </c>
      <c r="L28" s="15">
        <v>1.67</v>
      </c>
      <c r="N28" s="25">
        <f t="shared" si="0"/>
        <v>-1.000000000000012E-2</v>
      </c>
      <c r="O28" s="26">
        <f t="shared" si="1"/>
        <v>0</v>
      </c>
    </row>
    <row r="29" spans="2:15">
      <c r="B29" s="10">
        <v>28</v>
      </c>
      <c r="C29" s="12">
        <v>0.1</v>
      </c>
      <c r="D29" s="12">
        <v>-1.17</v>
      </c>
      <c r="E29" s="12">
        <v>0.76</v>
      </c>
      <c r="F29" s="12">
        <v>0.72</v>
      </c>
      <c r="G29" s="12">
        <v>-0.42</v>
      </c>
      <c r="H29" s="14">
        <v>0.35</v>
      </c>
      <c r="I29" s="14">
        <v>-2.4300000000000002</v>
      </c>
      <c r="J29" s="14">
        <v>1.47</v>
      </c>
      <c r="K29" s="14">
        <v>1.4</v>
      </c>
      <c r="L29" s="15">
        <v>-0.8</v>
      </c>
      <c r="N29" s="25">
        <f t="shared" si="0"/>
        <v>-9.9999999999998423E-3</v>
      </c>
      <c r="O29" s="26">
        <f t="shared" si="1"/>
        <v>-1.0000000000000231E-2</v>
      </c>
    </row>
    <row r="30" spans="2:15">
      <c r="B30" s="10">
        <v>29</v>
      </c>
      <c r="C30" s="12">
        <v>1.32</v>
      </c>
      <c r="D30" s="12">
        <v>-1.53</v>
      </c>
      <c r="E30" s="12">
        <v>-0.2</v>
      </c>
      <c r="F30" s="12">
        <v>-0.39</v>
      </c>
      <c r="G30" s="12">
        <v>0.81</v>
      </c>
      <c r="H30" s="14">
        <v>2.57</v>
      </c>
      <c r="I30" s="14">
        <v>-3.13</v>
      </c>
      <c r="J30" s="14">
        <v>-0.5</v>
      </c>
      <c r="K30" s="14">
        <v>-0.59</v>
      </c>
      <c r="L30" s="15">
        <v>1.64</v>
      </c>
      <c r="N30" s="25">
        <f t="shared" si="0"/>
        <v>1.0000000000000009E-2</v>
      </c>
      <c r="O30" s="26">
        <f t="shared" si="1"/>
        <v>-1.0000000000000009E-2</v>
      </c>
    </row>
    <row r="31" spans="2:15">
      <c r="B31" s="10">
        <v>30</v>
      </c>
      <c r="C31" s="12">
        <v>0.19</v>
      </c>
      <c r="D31" s="12">
        <v>0.33</v>
      </c>
      <c r="E31" s="12">
        <v>-0.43</v>
      </c>
      <c r="F31" s="12">
        <v>1.05</v>
      </c>
      <c r="G31" s="12">
        <v>-1.1499999999999999</v>
      </c>
      <c r="H31" s="14">
        <v>0.31</v>
      </c>
      <c r="I31" s="14">
        <v>0.73</v>
      </c>
      <c r="J31" s="14">
        <v>-0.96</v>
      </c>
      <c r="K31" s="14">
        <v>2.09</v>
      </c>
      <c r="L31" s="15">
        <v>-2.1800000000000002</v>
      </c>
      <c r="N31" s="25">
        <f t="shared" si="0"/>
        <v>-9.9999999999997868E-3</v>
      </c>
      <c r="O31" s="26">
        <f t="shared" si="1"/>
        <v>-1.0000000000000231E-2</v>
      </c>
    </row>
    <row r="32" spans="2:15">
      <c r="B32" s="10">
        <v>31</v>
      </c>
      <c r="C32" s="12">
        <v>1.7</v>
      </c>
      <c r="D32" s="12">
        <v>0.68</v>
      </c>
      <c r="E32" s="12">
        <v>-2.23</v>
      </c>
      <c r="F32" s="12">
        <v>0.28000000000000003</v>
      </c>
      <c r="G32" s="12">
        <v>-0.43</v>
      </c>
      <c r="H32" s="14">
        <v>3.31</v>
      </c>
      <c r="I32" s="14">
        <v>1.37</v>
      </c>
      <c r="J32" s="14">
        <v>-4.55</v>
      </c>
      <c r="K32" s="14">
        <v>0.59</v>
      </c>
      <c r="L32" s="15">
        <v>-0.72</v>
      </c>
      <c r="N32" s="25">
        <f t="shared" si="0"/>
        <v>0</v>
      </c>
      <c r="O32" s="26">
        <f t="shared" si="1"/>
        <v>0</v>
      </c>
    </row>
    <row r="33" spans="2:15">
      <c r="B33" s="10">
        <v>32</v>
      </c>
      <c r="C33" s="12">
        <v>1.3</v>
      </c>
      <c r="D33" s="12">
        <v>0.8</v>
      </c>
      <c r="E33" s="12">
        <v>-0.62</v>
      </c>
      <c r="F33" s="12">
        <v>-0.35</v>
      </c>
      <c r="G33" s="12">
        <v>-1.1299999999999999</v>
      </c>
      <c r="H33" s="14">
        <v>2.58</v>
      </c>
      <c r="I33" s="14">
        <v>1.59</v>
      </c>
      <c r="J33" s="14">
        <v>-1.3</v>
      </c>
      <c r="K33" s="14">
        <v>-0.64</v>
      </c>
      <c r="L33" s="15">
        <v>-2.23</v>
      </c>
      <c r="N33" s="25">
        <f t="shared" si="0"/>
        <v>0</v>
      </c>
      <c r="O33" s="26">
        <f t="shared" si="1"/>
        <v>0</v>
      </c>
    </row>
    <row r="34" spans="2:15">
      <c r="B34" s="10">
        <v>33</v>
      </c>
      <c r="C34" s="12">
        <v>-0.18</v>
      </c>
      <c r="D34" s="12">
        <v>0.17</v>
      </c>
      <c r="E34" s="12">
        <v>-0.05</v>
      </c>
      <c r="F34" s="12">
        <v>0.05</v>
      </c>
      <c r="G34" s="12">
        <v>0</v>
      </c>
      <c r="H34" s="14">
        <v>-0.43</v>
      </c>
      <c r="I34" s="14">
        <v>0.51</v>
      </c>
      <c r="J34" s="14">
        <v>-0.2</v>
      </c>
      <c r="K34" s="14">
        <v>0.04</v>
      </c>
      <c r="L34" s="15">
        <v>0.08</v>
      </c>
      <c r="N34" s="25">
        <f t="shared" si="0"/>
        <v>-9.9999999999999811E-3</v>
      </c>
      <c r="O34" s="26">
        <f t="shared" si="1"/>
        <v>0</v>
      </c>
    </row>
    <row r="35" spans="2:15">
      <c r="B35" s="10">
        <v>34</v>
      </c>
      <c r="C35" s="12">
        <v>0.56000000000000005</v>
      </c>
      <c r="D35" s="12">
        <v>-1.42</v>
      </c>
      <c r="E35" s="12">
        <v>-0.19</v>
      </c>
      <c r="F35" s="12">
        <v>1.23</v>
      </c>
      <c r="G35" s="12">
        <v>-0.18</v>
      </c>
      <c r="H35" s="14">
        <v>1.1200000000000001</v>
      </c>
      <c r="I35" s="14">
        <v>-2.89</v>
      </c>
      <c r="J35" s="14">
        <v>-0.43</v>
      </c>
      <c r="K35" s="14">
        <v>2.5499999999999998</v>
      </c>
      <c r="L35" s="15">
        <v>-0.34</v>
      </c>
      <c r="N35" s="25">
        <f t="shared" si="0"/>
        <v>0</v>
      </c>
      <c r="O35" s="26">
        <f t="shared" si="1"/>
        <v>9.9999999999996203E-3</v>
      </c>
    </row>
    <row r="36" spans="2:15">
      <c r="B36" s="10">
        <v>35</v>
      </c>
      <c r="C36" s="12">
        <v>0.59</v>
      </c>
      <c r="D36" s="12">
        <v>0.65</v>
      </c>
      <c r="E36" s="12">
        <v>0.7</v>
      </c>
      <c r="F36" s="12">
        <v>-0.32</v>
      </c>
      <c r="G36" s="12">
        <v>-1.63</v>
      </c>
      <c r="H36" s="14">
        <v>1.08</v>
      </c>
      <c r="I36" s="14">
        <v>1.36</v>
      </c>
      <c r="J36" s="14">
        <v>1.5</v>
      </c>
      <c r="K36" s="14">
        <v>-0.69</v>
      </c>
      <c r="L36" s="15">
        <v>-3.25</v>
      </c>
      <c r="N36" s="25">
        <f t="shared" si="0"/>
        <v>-1.0000000000000009E-2</v>
      </c>
      <c r="O36" s="26">
        <f t="shared" si="1"/>
        <v>0</v>
      </c>
    </row>
    <row r="37" spans="2:15">
      <c r="B37" s="10">
        <v>36</v>
      </c>
      <c r="C37" s="12">
        <v>-0.44</v>
      </c>
      <c r="D37" s="12">
        <v>-0.57999999999999996</v>
      </c>
      <c r="E37" s="12">
        <v>0.43</v>
      </c>
      <c r="F37" s="12">
        <v>1</v>
      </c>
      <c r="G37" s="12">
        <v>-0.41</v>
      </c>
      <c r="H37" s="14">
        <v>-0.97</v>
      </c>
      <c r="I37" s="14">
        <v>-1.2</v>
      </c>
      <c r="J37" s="14">
        <v>0.94</v>
      </c>
      <c r="K37" s="14">
        <v>1.96</v>
      </c>
      <c r="L37" s="15">
        <v>-0.74</v>
      </c>
      <c r="N37" s="25">
        <f t="shared" si="0"/>
        <v>0</v>
      </c>
      <c r="O37" s="26">
        <f t="shared" si="1"/>
        <v>-1.0000000000000009E-2</v>
      </c>
    </row>
    <row r="38" spans="2:15">
      <c r="B38" s="10">
        <v>37</v>
      </c>
      <c r="C38" s="12">
        <v>1.0900000000000001</v>
      </c>
      <c r="D38" s="12">
        <v>0.02</v>
      </c>
      <c r="E38" s="12">
        <v>0.69</v>
      </c>
      <c r="F38" s="12">
        <v>-0.26</v>
      </c>
      <c r="G38" s="12">
        <v>-1.55</v>
      </c>
      <c r="H38" s="14">
        <v>2.11</v>
      </c>
      <c r="I38" s="14">
        <v>0.06</v>
      </c>
      <c r="J38" s="14">
        <v>1.47</v>
      </c>
      <c r="K38" s="14">
        <v>-0.55000000000000004</v>
      </c>
      <c r="L38" s="15">
        <v>-3.09</v>
      </c>
      <c r="N38" s="25">
        <f t="shared" si="0"/>
        <v>-1.0000000000000009E-2</v>
      </c>
      <c r="O38" s="26">
        <f t="shared" si="1"/>
        <v>0</v>
      </c>
    </row>
    <row r="39" spans="2:15">
      <c r="B39" s="10">
        <v>38</v>
      </c>
      <c r="C39" s="12">
        <v>-1.76</v>
      </c>
      <c r="D39" s="12">
        <v>2.34</v>
      </c>
      <c r="E39" s="12">
        <v>-1.18</v>
      </c>
      <c r="F39" s="12">
        <v>0.13</v>
      </c>
      <c r="G39" s="12">
        <v>0.48</v>
      </c>
      <c r="H39" s="14">
        <v>-3.57</v>
      </c>
      <c r="I39" s="14">
        <v>4.67</v>
      </c>
      <c r="J39" s="14">
        <v>-2.27</v>
      </c>
      <c r="K39" s="14">
        <v>0.27</v>
      </c>
      <c r="L39" s="15">
        <v>0.9</v>
      </c>
      <c r="N39" s="25">
        <f t="shared" si="0"/>
        <v>9.9999999999998979E-3</v>
      </c>
      <c r="O39" s="26">
        <f t="shared" si="1"/>
        <v>0</v>
      </c>
    </row>
    <row r="40" spans="2:15">
      <c r="B40" s="10">
        <v>39</v>
      </c>
      <c r="C40" s="12">
        <v>0.05</v>
      </c>
      <c r="D40" s="12">
        <v>1.1000000000000001</v>
      </c>
      <c r="E40" s="12">
        <v>-0.99</v>
      </c>
      <c r="F40" s="12">
        <v>-0.38</v>
      </c>
      <c r="G40" s="12">
        <v>0.21</v>
      </c>
      <c r="H40" s="14">
        <v>0.08</v>
      </c>
      <c r="I40" s="14">
        <v>2.17</v>
      </c>
      <c r="J40" s="14">
        <v>-2.11</v>
      </c>
      <c r="K40" s="14">
        <v>-0.63</v>
      </c>
      <c r="L40" s="15">
        <v>0.49</v>
      </c>
      <c r="N40" s="25">
        <f t="shared" si="0"/>
        <v>-9.9999999999998701E-3</v>
      </c>
      <c r="O40" s="26">
        <f t="shared" si="1"/>
        <v>0</v>
      </c>
    </row>
    <row r="41" spans="2:15">
      <c r="B41" s="10">
        <v>40</v>
      </c>
      <c r="C41" s="12">
        <v>-0.31</v>
      </c>
      <c r="D41" s="12">
        <v>0.5</v>
      </c>
      <c r="E41" s="12">
        <v>1.41</v>
      </c>
      <c r="F41" s="12">
        <v>-0.14000000000000001</v>
      </c>
      <c r="G41" s="12">
        <v>-1.46</v>
      </c>
      <c r="H41" s="14">
        <v>-0.52</v>
      </c>
      <c r="I41" s="14">
        <v>0.99</v>
      </c>
      <c r="J41" s="14">
        <v>2.67</v>
      </c>
      <c r="K41" s="14">
        <v>-0.19</v>
      </c>
      <c r="L41" s="15">
        <v>-2.96</v>
      </c>
      <c r="N41" s="25">
        <f t="shared" si="0"/>
        <v>0</v>
      </c>
      <c r="O41" s="26">
        <f t="shared" si="1"/>
        <v>-1.0000000000000231E-2</v>
      </c>
    </row>
    <row r="42" spans="2:15">
      <c r="B42" s="10">
        <v>41</v>
      </c>
      <c r="C42" s="12">
        <v>0.14000000000000001</v>
      </c>
      <c r="D42" s="12">
        <v>-0.15</v>
      </c>
      <c r="E42" s="12">
        <v>0.44</v>
      </c>
      <c r="F42" s="12">
        <v>-1.32</v>
      </c>
      <c r="G42" s="12">
        <v>0.89</v>
      </c>
      <c r="H42" s="14">
        <v>0.22</v>
      </c>
      <c r="I42" s="14">
        <v>-0.06</v>
      </c>
      <c r="J42" s="14">
        <v>0.9</v>
      </c>
      <c r="K42" s="14">
        <v>-2.66</v>
      </c>
      <c r="L42" s="15">
        <v>1.6</v>
      </c>
      <c r="N42" s="25">
        <f t="shared" si="0"/>
        <v>0</v>
      </c>
      <c r="O42" s="26">
        <f t="shared" si="1"/>
        <v>0</v>
      </c>
    </row>
    <row r="43" spans="2:15">
      <c r="B43" s="10">
        <v>42</v>
      </c>
      <c r="C43" s="12">
        <v>0.52</v>
      </c>
      <c r="D43" s="12">
        <v>0.71</v>
      </c>
      <c r="E43" s="12">
        <v>0.3</v>
      </c>
      <c r="F43" s="12">
        <v>-0.32</v>
      </c>
      <c r="G43" s="12">
        <v>-1.21</v>
      </c>
      <c r="H43" s="14">
        <v>0.96</v>
      </c>
      <c r="I43" s="14">
        <v>1.37</v>
      </c>
      <c r="J43" s="14">
        <v>0.63</v>
      </c>
      <c r="K43" s="14">
        <v>-0.56999999999999995</v>
      </c>
      <c r="L43" s="15">
        <v>-2.4</v>
      </c>
      <c r="N43" s="25">
        <f t="shared" si="0"/>
        <v>0</v>
      </c>
      <c r="O43" s="26">
        <f t="shared" si="1"/>
        <v>-9.9999999999997868E-3</v>
      </c>
    </row>
    <row r="44" spans="2:15">
      <c r="B44" s="10">
        <v>43</v>
      </c>
      <c r="C44" s="12">
        <v>-0.25</v>
      </c>
      <c r="D44" s="12">
        <v>-0.81</v>
      </c>
      <c r="E44" s="12">
        <v>0.05</v>
      </c>
      <c r="F44" s="12">
        <v>0.69</v>
      </c>
      <c r="G44" s="12">
        <v>0.32</v>
      </c>
      <c r="H44" s="14">
        <v>-0.51</v>
      </c>
      <c r="I44" s="14">
        <v>-1.48</v>
      </c>
      <c r="J44" s="14">
        <v>0.01</v>
      </c>
      <c r="K44" s="14">
        <v>1.35</v>
      </c>
      <c r="L44" s="15">
        <v>0.64</v>
      </c>
      <c r="N44" s="25">
        <f t="shared" si="0"/>
        <v>0</v>
      </c>
      <c r="O44" s="26">
        <f t="shared" si="1"/>
        <v>1.000000000000012E-2</v>
      </c>
    </row>
    <row r="45" spans="2:15">
      <c r="B45" s="10">
        <v>44</v>
      </c>
      <c r="C45" s="12">
        <v>0.26</v>
      </c>
      <c r="D45" s="12">
        <v>-1.06</v>
      </c>
      <c r="E45" s="12">
        <v>0.73</v>
      </c>
      <c r="F45" s="12">
        <v>-0.82</v>
      </c>
      <c r="G45" s="12">
        <v>0.89</v>
      </c>
      <c r="H45" s="14">
        <v>0.68</v>
      </c>
      <c r="I45" s="14">
        <v>-2.21</v>
      </c>
      <c r="J45" s="14">
        <v>1.32</v>
      </c>
      <c r="K45" s="14">
        <v>-1.6</v>
      </c>
      <c r="L45" s="15">
        <v>1.81</v>
      </c>
      <c r="N45" s="25">
        <f t="shared" si="0"/>
        <v>0</v>
      </c>
      <c r="O45" s="26">
        <f t="shared" si="1"/>
        <v>0</v>
      </c>
    </row>
    <row r="46" spans="2:15">
      <c r="B46" s="10">
        <v>45</v>
      </c>
      <c r="C46" s="12">
        <v>0.74</v>
      </c>
      <c r="D46" s="12">
        <v>-0.43</v>
      </c>
      <c r="E46" s="12">
        <v>0.68</v>
      </c>
      <c r="F46" s="12">
        <v>-0.96</v>
      </c>
      <c r="G46" s="12">
        <v>-0.03</v>
      </c>
      <c r="H46" s="14">
        <v>1.47</v>
      </c>
      <c r="I46" s="14">
        <v>-0.92</v>
      </c>
      <c r="J46" s="14">
        <v>1.42</v>
      </c>
      <c r="K46" s="14">
        <v>-1.91</v>
      </c>
      <c r="L46" s="15">
        <v>-7.0000000000000007E-2</v>
      </c>
      <c r="N46" s="25">
        <f t="shared" si="0"/>
        <v>2.7755575615628914E-17</v>
      </c>
      <c r="O46" s="26">
        <f t="shared" si="1"/>
        <v>-1.0000000000000175E-2</v>
      </c>
    </row>
    <row r="47" spans="2:15">
      <c r="B47" s="10">
        <v>46</v>
      </c>
      <c r="C47" s="12">
        <v>0.92</v>
      </c>
      <c r="D47" s="12">
        <v>-1.1200000000000001</v>
      </c>
      <c r="E47" s="12">
        <v>0.28999999999999998</v>
      </c>
      <c r="F47" s="12">
        <v>-1.07</v>
      </c>
      <c r="G47" s="12">
        <v>0.99</v>
      </c>
      <c r="H47" s="14">
        <v>1.81</v>
      </c>
      <c r="I47" s="14">
        <v>-2.23</v>
      </c>
      <c r="J47" s="14">
        <v>0.66</v>
      </c>
      <c r="K47" s="14">
        <v>-2.2400000000000002</v>
      </c>
      <c r="L47" s="15">
        <v>2</v>
      </c>
      <c r="N47" s="25">
        <f t="shared" si="0"/>
        <v>9.9999999999997868E-3</v>
      </c>
      <c r="O47" s="26">
        <f t="shared" si="1"/>
        <v>0</v>
      </c>
    </row>
    <row r="48" spans="2:15">
      <c r="B48" s="10">
        <v>47</v>
      </c>
      <c r="C48" s="12">
        <v>-7.0000000000000007E-2</v>
      </c>
      <c r="D48" s="12">
        <v>-0.44</v>
      </c>
      <c r="E48" s="12">
        <v>-0.21</v>
      </c>
      <c r="F48" s="12">
        <v>1.07</v>
      </c>
      <c r="G48" s="12">
        <v>-0.35</v>
      </c>
      <c r="H48" s="14">
        <v>-0.1</v>
      </c>
      <c r="I48" s="14">
        <v>-0.75</v>
      </c>
      <c r="J48" s="14">
        <v>-0.51</v>
      </c>
      <c r="K48" s="14">
        <v>2.12</v>
      </c>
      <c r="L48" s="15">
        <v>-0.77</v>
      </c>
      <c r="N48" s="25">
        <f t="shared" si="0"/>
        <v>0</v>
      </c>
      <c r="O48" s="26">
        <f t="shared" si="1"/>
        <v>-9.9999999999997868E-3</v>
      </c>
    </row>
    <row r="49" spans="2:15">
      <c r="B49" s="10">
        <v>48</v>
      </c>
      <c r="C49" s="12">
        <v>0.68</v>
      </c>
      <c r="D49" s="12">
        <v>0</v>
      </c>
      <c r="E49" s="12">
        <v>0</v>
      </c>
      <c r="F49" s="12">
        <v>0.8</v>
      </c>
      <c r="G49" s="12">
        <v>-1.48</v>
      </c>
      <c r="H49" s="14">
        <v>1.37</v>
      </c>
      <c r="I49" s="14">
        <v>-0.01</v>
      </c>
      <c r="J49" s="14">
        <v>7.0000000000000007E-2</v>
      </c>
      <c r="K49" s="14">
        <v>1.57</v>
      </c>
      <c r="L49" s="15">
        <v>-3</v>
      </c>
      <c r="N49" s="25">
        <f t="shared" si="0"/>
        <v>0</v>
      </c>
      <c r="O49" s="26">
        <f t="shared" si="1"/>
        <v>0</v>
      </c>
    </row>
    <row r="50" spans="2:15">
      <c r="B50" s="10">
        <v>49</v>
      </c>
      <c r="C50" s="12">
        <v>0.95</v>
      </c>
      <c r="D50" s="12">
        <v>-0.68</v>
      </c>
      <c r="E50" s="12">
        <v>-1.63</v>
      </c>
      <c r="F50" s="12">
        <v>1.2</v>
      </c>
      <c r="G50" s="12">
        <v>0.16</v>
      </c>
      <c r="H50" s="14">
        <v>1.86</v>
      </c>
      <c r="I50" s="14">
        <v>-1.47</v>
      </c>
      <c r="J50" s="14">
        <v>-3.2</v>
      </c>
      <c r="K50" s="14">
        <v>2.38</v>
      </c>
      <c r="L50" s="15">
        <v>0.43</v>
      </c>
      <c r="N50" s="25">
        <f t="shared" si="0"/>
        <v>0</v>
      </c>
      <c r="O50" s="26">
        <f t="shared" si="1"/>
        <v>0</v>
      </c>
    </row>
    <row r="51" spans="2:15" ht="15.75" thickBot="1">
      <c r="B51" s="11">
        <v>50</v>
      </c>
      <c r="C51" s="13">
        <v>-0.99</v>
      </c>
      <c r="D51" s="13">
        <v>0.45</v>
      </c>
      <c r="E51" s="13">
        <v>0.71</v>
      </c>
      <c r="F51" s="13">
        <v>0.15</v>
      </c>
      <c r="G51" s="13">
        <v>-0.32</v>
      </c>
      <c r="H51" s="16">
        <v>-2</v>
      </c>
      <c r="I51" s="16">
        <v>1.07</v>
      </c>
      <c r="J51" s="16">
        <v>1.36</v>
      </c>
      <c r="K51" s="16">
        <v>0.24</v>
      </c>
      <c r="L51" s="17">
        <v>-0.68</v>
      </c>
      <c r="N51" s="27">
        <f t="shared" si="0"/>
        <v>0</v>
      </c>
      <c r="O51" s="28">
        <f t="shared" si="1"/>
        <v>-9.9999999999998979E-3</v>
      </c>
    </row>
  </sheetData>
  <pageMargins left="0.511811024" right="0.511811024" top="0.78740157499999996" bottom="0.78740157499999996" header="0.31496062000000002" footer="0.31496062000000002"/>
  <ignoredErrors>
    <ignoredError sqref="N2:O51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AB82"/>
  <sheetViews>
    <sheetView tabSelected="1" zoomScaleNormal="100" workbookViewId="0"/>
  </sheetViews>
  <sheetFormatPr defaultRowHeight="15"/>
  <cols>
    <col min="1" max="6" width="8" customWidth="1"/>
    <col min="22" max="22" width="0" hidden="1" customWidth="1"/>
    <col min="23" max="27" width="9" customWidth="1"/>
  </cols>
  <sheetData>
    <row r="1" spans="1:28" ht="24" thickBot="1">
      <c r="A1" s="8" t="s">
        <v>21</v>
      </c>
      <c r="U1" t="s">
        <v>13</v>
      </c>
      <c r="W1" s="2" t="s">
        <v>14</v>
      </c>
      <c r="X1" s="2" t="s">
        <v>15</v>
      </c>
      <c r="Y1" s="2" t="s">
        <v>16</v>
      </c>
      <c r="Z1" s="2" t="s">
        <v>17</v>
      </c>
      <c r="AA1" s="2" t="s">
        <v>18</v>
      </c>
      <c r="AB1" s="2"/>
    </row>
    <row r="2" spans="1:28" ht="19.5" thickBot="1">
      <c r="A2" s="9" t="s">
        <v>11</v>
      </c>
      <c r="B2" s="6">
        <v>1</v>
      </c>
      <c r="U2">
        <v>-4</v>
      </c>
      <c r="V2" s="7">
        <f>EXP($B$5*$U2-$B$6)+EXP($C$5*$U2-$C$6)+EXP($D$5*$U2-$D$6)+EXP($E$5*$U2-$E$6)+EXP($F$5*$U2-$F$6)</f>
        <v>53105.872508081266</v>
      </c>
      <c r="W2" s="1">
        <f>EXP(B$5*$U2-B$6)/$V2</f>
        <v>5.0939464109612097E-7</v>
      </c>
      <c r="X2" s="1">
        <f>EXP(C$5*$U2-C$6)/$V2</f>
        <v>1.8368513013054243E-7</v>
      </c>
      <c r="Y2" s="1">
        <f>EXP(D$5*$U2-D$6)/$V2</f>
        <v>6.0985610900147871E-7</v>
      </c>
      <c r="Z2" s="1">
        <f>EXP(E$5*$U2-E$6)/$V2</f>
        <v>0.99995720642810915</v>
      </c>
      <c r="AA2" s="1">
        <f>EXP(F$5*$U2-F$6)/$V2</f>
        <v>4.1490636010558717E-5</v>
      </c>
    </row>
    <row r="3" spans="1:28">
      <c r="U3">
        <f>U2+0.1</f>
        <v>-3.9</v>
      </c>
      <c r="V3" s="7">
        <f t="shared" ref="V3:V66" si="0">EXP($B$5*$U3-$B$6)+EXP($C$5*$U3-$C$6)+EXP($D$5*$U3-$D$6)+EXP($E$5*$U3-$E$6)+EXP($F$5*$U3-$F$6)</f>
        <v>44225.237650534611</v>
      </c>
      <c r="W3" s="1">
        <f t="shared" ref="W3:W66" si="1">EXP(B$5*$U3-B$6)/$V3</f>
        <v>6.5080817990353883E-7</v>
      </c>
      <c r="X3" s="1">
        <f t="shared" ref="X3:X66" si="2">EXP(C$5*$U3-C$6)/$V3</f>
        <v>2.3822484254025684E-7</v>
      </c>
      <c r="Y3" s="1">
        <f t="shared" ref="Y3:Y66" si="3">EXP(D$5*$U3-D$6)/$V3</f>
        <v>7.7449789677562632E-7</v>
      </c>
      <c r="Z3" s="1">
        <f t="shared" ref="Z3:Z66" si="4">EXP(E$5*$U3-E$6)/$V3</f>
        <v>0.99994910861194164</v>
      </c>
      <c r="AA3" s="1">
        <f t="shared" ref="AA3:AA66" si="5">EXP(F$5*$U3-F$6)/$V3</f>
        <v>4.9227857139129287E-5</v>
      </c>
    </row>
    <row r="4" spans="1:28">
      <c r="A4" s="3" t="s">
        <v>12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U4">
        <f t="shared" ref="U4:U67" si="6">U3+0.1</f>
        <v>-3.8</v>
      </c>
      <c r="V4" s="7">
        <f t="shared" si="0"/>
        <v>36829.724669141433</v>
      </c>
      <c r="W4" s="1">
        <f t="shared" si="1"/>
        <v>8.3147838512640871E-7</v>
      </c>
      <c r="X4" s="1">
        <f t="shared" si="2"/>
        <v>3.0895798700162502E-7</v>
      </c>
      <c r="Y4" s="1">
        <f t="shared" si="3"/>
        <v>9.835862227283488E-7</v>
      </c>
      <c r="Z4" s="1">
        <f t="shared" si="4"/>
        <v>0.99993946814342827</v>
      </c>
      <c r="AA4" s="1">
        <f t="shared" si="5"/>
        <v>5.8407833976768779E-5</v>
      </c>
    </row>
    <row r="5" spans="1:28">
      <c r="A5" s="3" t="s">
        <v>22</v>
      </c>
      <c r="B5" s="4">
        <f>VLOOKUP($B$2,PARAMETROS_AC!$B$2:$L$51,B4+1)</f>
        <v>0.62</v>
      </c>
      <c r="C5" s="4">
        <f>VLOOKUP($B$2,PARAMETROS_AC!$B$2:$L$51,C4+1)</f>
        <v>0.77</v>
      </c>
      <c r="D5" s="4">
        <f>VLOOKUP($B$2,PARAMETROS_AC!$B$2:$L$51,D4+1)</f>
        <v>0.56000000000000005</v>
      </c>
      <c r="E5" s="4">
        <f>VLOOKUP($B$2,PARAMETROS_AC!$B$2:$L$51,E4+1)</f>
        <v>-1.83</v>
      </c>
      <c r="F5" s="4">
        <f>VLOOKUP($B$2,PARAMETROS_AC!$B$2:$L$51,F4+1)</f>
        <v>-0.12</v>
      </c>
      <c r="U5">
        <f t="shared" si="6"/>
        <v>-3.6999999999999997</v>
      </c>
      <c r="V5" s="7">
        <f t="shared" si="0"/>
        <v>30670.974007483775</v>
      </c>
      <c r="W5" s="1">
        <f t="shared" si="1"/>
        <v>1.0623023103931826E-6</v>
      </c>
      <c r="X5" s="1">
        <f t="shared" si="2"/>
        <v>4.0069230865278371E-7</v>
      </c>
      <c r="Y5" s="1">
        <f t="shared" si="3"/>
        <v>1.2491190510547829E-6</v>
      </c>
      <c r="Z5" s="1">
        <f t="shared" si="4"/>
        <v>0.9999279883272495</v>
      </c>
      <c r="AA5" s="1">
        <f t="shared" si="5"/>
        <v>6.92995590803399E-5</v>
      </c>
    </row>
    <row r="6" spans="1:28">
      <c r="A6" s="3" t="s">
        <v>23</v>
      </c>
      <c r="B6" s="5">
        <f>VLOOKUP($B$2,PARAMETROS_AC!$B$2:$L$51,B4+6)</f>
        <v>1.1299999999999999</v>
      </c>
      <c r="C6" s="5">
        <f>VLOOKUP($B$2,PARAMETROS_AC!$B$2:$L$51,C4+6)</f>
        <v>1.55</v>
      </c>
      <c r="D6" s="5">
        <f>VLOOKUP($B$2,PARAMETROS_AC!$B$2:$L$51,D4+6)</f>
        <v>1.19</v>
      </c>
      <c r="E6" s="5">
        <f>VLOOKUP($B$2,PARAMETROS_AC!$B$2:$L$51,E4+6)</f>
        <v>-3.56</v>
      </c>
      <c r="F6" s="5">
        <f>VLOOKUP($B$2,PARAMETROS_AC!$B$2:$L$51,F4+6)</f>
        <v>-0.31</v>
      </c>
      <c r="U6">
        <f t="shared" si="6"/>
        <v>-3.5999999999999996</v>
      </c>
      <c r="V6" s="7">
        <f t="shared" si="0"/>
        <v>25542.15973948771</v>
      </c>
      <c r="W6" s="1">
        <f t="shared" si="1"/>
        <v>1.3572015132879963E-6</v>
      </c>
      <c r="X6" s="1">
        <f t="shared" si="2"/>
        <v>5.1966280427263009E-7</v>
      </c>
      <c r="Y6" s="1">
        <f t="shared" si="3"/>
        <v>1.5863326916042327E-6</v>
      </c>
      <c r="Z6" s="1">
        <f t="shared" si="4"/>
        <v>0.99991431464160707</v>
      </c>
      <c r="AA6" s="1">
        <f t="shared" si="5"/>
        <v>8.2222161383776636E-5</v>
      </c>
    </row>
    <row r="7" spans="1:28">
      <c r="U7">
        <f t="shared" si="6"/>
        <v>-3.4999999999999996</v>
      </c>
      <c r="V7" s="7">
        <f t="shared" si="0"/>
        <v>21271.043824113007</v>
      </c>
      <c r="W7" s="1">
        <f t="shared" si="1"/>
        <v>1.7339613281896864E-6</v>
      </c>
      <c r="X7" s="1">
        <f t="shared" si="2"/>
        <v>6.7395534500100081E-7</v>
      </c>
      <c r="Y7" s="1">
        <f t="shared" si="3"/>
        <v>2.0145756466573921E-6</v>
      </c>
      <c r="Z7" s="1">
        <f t="shared" si="4"/>
        <v>0.99989802326328892</v>
      </c>
      <c r="AA7" s="1">
        <f t="shared" si="5"/>
        <v>9.7554244391231815E-5</v>
      </c>
    </row>
    <row r="8" spans="1:28">
      <c r="U8">
        <f t="shared" si="6"/>
        <v>-3.3999999999999995</v>
      </c>
      <c r="V8" s="7">
        <f t="shared" si="0"/>
        <v>17714.191909859626</v>
      </c>
      <c r="W8" s="1">
        <f t="shared" si="1"/>
        <v>2.2153029316216141E-6</v>
      </c>
      <c r="X8" s="1">
        <f t="shared" si="2"/>
        <v>8.7405599126839356E-7</v>
      </c>
      <c r="Y8" s="1">
        <f t="shared" si="3"/>
        <v>2.5584181512984548E-6</v>
      </c>
      <c r="Z8" s="1">
        <f t="shared" si="4"/>
        <v>0.99987860726200495</v>
      </c>
      <c r="AA8" s="1">
        <f t="shared" si="5"/>
        <v>1.1574496092085036E-4</v>
      </c>
    </row>
    <row r="9" spans="1:28">
      <c r="U9">
        <f t="shared" si="6"/>
        <v>-3.2999999999999994</v>
      </c>
      <c r="V9" s="7">
        <f t="shared" si="0"/>
        <v>14752.156440974712</v>
      </c>
      <c r="W9" s="1">
        <f t="shared" si="1"/>
        <v>2.8302527185079403E-6</v>
      </c>
      <c r="X9" s="1">
        <f t="shared" si="2"/>
        <v>1.1335632698011685E-6</v>
      </c>
      <c r="Y9" s="1">
        <f t="shared" si="3"/>
        <v>3.2490609219441427E-6</v>
      </c>
      <c r="Z9" s="1">
        <f t="shared" si="4"/>
        <v>0.99985545997692138</v>
      </c>
      <c r="AA9" s="1">
        <f t="shared" si="5"/>
        <v>1.3732714616834351E-4</v>
      </c>
    </row>
    <row r="10" spans="1:28">
      <c r="U10">
        <f t="shared" si="6"/>
        <v>-3.1999999999999993</v>
      </c>
      <c r="V10" s="7">
        <f t="shared" si="0"/>
        <v>12285.465301714219</v>
      </c>
      <c r="W10" s="1">
        <f t="shared" si="1"/>
        <v>3.6158913610776783E-6</v>
      </c>
      <c r="X10" s="1">
        <f t="shared" si="2"/>
        <v>1.4701117203323237E-6</v>
      </c>
      <c r="Y10" s="1">
        <f t="shared" si="3"/>
        <v>4.1261237136922632E-6</v>
      </c>
      <c r="Z10" s="1">
        <f t="shared" si="4"/>
        <v>0.99982785498322246</v>
      </c>
      <c r="AA10" s="1">
        <f t="shared" si="5"/>
        <v>1.6293288998249012E-4</v>
      </c>
    </row>
    <row r="11" spans="1:28">
      <c r="U11">
        <f t="shared" si="6"/>
        <v>-3.0999999999999992</v>
      </c>
      <c r="V11" s="7">
        <f t="shared" si="0"/>
        <v>10231.281287045873</v>
      </c>
      <c r="W11" s="1">
        <f t="shared" si="1"/>
        <v>4.619587700803075E-6</v>
      </c>
      <c r="X11" s="1">
        <f t="shared" si="2"/>
        <v>1.9065693188270074E-6</v>
      </c>
      <c r="Y11" s="1">
        <f t="shared" si="3"/>
        <v>5.239915953840505E-6</v>
      </c>
      <c r="Z11" s="1">
        <f t="shared" si="4"/>
        <v>0.99979492192801167</v>
      </c>
      <c r="AA11" s="1">
        <f t="shared" si="5"/>
        <v>1.9331199901499282E-4</v>
      </c>
    </row>
    <row r="12" spans="1:28">
      <c r="U12">
        <f t="shared" si="6"/>
        <v>-2.9999999999999991</v>
      </c>
      <c r="V12" s="7">
        <f t="shared" si="0"/>
        <v>8520.6202162525678</v>
      </c>
      <c r="W12" s="1">
        <f t="shared" si="1"/>
        <v>5.9018516783169915E-6</v>
      </c>
      <c r="X12" s="1">
        <f t="shared" si="2"/>
        <v>2.4725899040606815E-6</v>
      </c>
      <c r="Y12" s="1">
        <f t="shared" si="3"/>
        <v>6.6543191857908607E-6</v>
      </c>
      <c r="Z12" s="1">
        <f t="shared" si="4"/>
        <v>0.99975561735758478</v>
      </c>
      <c r="AA12" s="1">
        <f t="shared" si="5"/>
        <v>2.2935388164682541E-4</v>
      </c>
    </row>
    <row r="13" spans="1:28">
      <c r="U13">
        <f t="shared" si="6"/>
        <v>-2.899999999999999</v>
      </c>
      <c r="V13" s="7">
        <f t="shared" si="0"/>
        <v>7096.034266555077</v>
      </c>
      <c r="W13" s="1">
        <f t="shared" si="1"/>
        <v>7.5399775532327198E-6</v>
      </c>
      <c r="X13" s="1">
        <f t="shared" si="2"/>
        <v>3.2066257145275273E-6</v>
      </c>
      <c r="Y13" s="1">
        <f t="shared" si="3"/>
        <v>8.4504458643643825E-6</v>
      </c>
      <c r="Z13" s="1">
        <f t="shared" si="4"/>
        <v>0.99970868946547509</v>
      </c>
      <c r="AA13" s="1">
        <f t="shared" si="5"/>
        <v>2.7211348539285909E-4</v>
      </c>
    </row>
    <row r="14" spans="1:28">
      <c r="U14">
        <f t="shared" si="6"/>
        <v>-2.7999999999999989</v>
      </c>
      <c r="V14" s="7">
        <f t="shared" si="0"/>
        <v>5909.6827271543107</v>
      </c>
      <c r="W14" s="1">
        <f t="shared" si="1"/>
        <v>9.6326958842314136E-6</v>
      </c>
      <c r="X14" s="1">
        <f t="shared" si="2"/>
        <v>4.1585361822146841E-6</v>
      </c>
      <c r="Y14" s="1">
        <f t="shared" si="3"/>
        <v>1.0731283131821508E-5</v>
      </c>
      <c r="Z14" s="1">
        <f t="shared" si="4"/>
        <v>0.99965263545457805</v>
      </c>
      <c r="AA14" s="1">
        <f t="shared" si="5"/>
        <v>3.2284203022370391E-4</v>
      </c>
    </row>
    <row r="15" spans="1:28">
      <c r="U15">
        <f t="shared" si="6"/>
        <v>-2.6999999999999988</v>
      </c>
      <c r="V15" s="7">
        <f t="shared" si="0"/>
        <v>4921.7253846637877</v>
      </c>
      <c r="W15" s="1">
        <f t="shared" si="1"/>
        <v>1.2306112892026594E-5</v>
      </c>
      <c r="X15" s="1">
        <f t="shared" si="2"/>
        <v>5.3929692905100884E-6</v>
      </c>
      <c r="Y15" s="1">
        <f t="shared" si="3"/>
        <v>1.3627586017848287E-5</v>
      </c>
      <c r="Z15" s="1">
        <f t="shared" si="4"/>
        <v>0.99958564991720844</v>
      </c>
      <c r="AA15" s="1">
        <f t="shared" si="5"/>
        <v>3.8302341459116204E-4</v>
      </c>
    </row>
    <row r="16" spans="1:28">
      <c r="U16">
        <f t="shared" si="6"/>
        <v>-2.5999999999999988</v>
      </c>
      <c r="V16" s="7">
        <f t="shared" si="0"/>
        <v>4098.984585692021</v>
      </c>
      <c r="W16" s="1">
        <f t="shared" si="1"/>
        <v>1.5721292409579962E-5</v>
      </c>
      <c r="X16" s="1">
        <f t="shared" si="2"/>
        <v>6.993743739851147E-6</v>
      </c>
      <c r="Y16" s="1">
        <f t="shared" si="3"/>
        <v>1.7305355117544879E-5</v>
      </c>
      <c r="Z16" s="1">
        <f t="shared" si="4"/>
        <v>0.99950556228187404</v>
      </c>
      <c r="AA16" s="1">
        <f t="shared" si="5"/>
        <v>4.5441732685888163E-4</v>
      </c>
    </row>
    <row r="17" spans="21:27">
      <c r="U17">
        <f t="shared" si="6"/>
        <v>-2.4999999999999987</v>
      </c>
      <c r="V17" s="7">
        <f t="shared" si="0"/>
        <v>3413.8310452019446</v>
      </c>
      <c r="W17" s="1">
        <f t="shared" si="1"/>
        <v>2.0083933049540287E-5</v>
      </c>
      <c r="X17" s="1">
        <f t="shared" si="2"/>
        <v>9.0695272886140667E-6</v>
      </c>
      <c r="Y17" s="1">
        <f t="shared" si="3"/>
        <v>2.1975323058464134E-5</v>
      </c>
      <c r="Z17" s="1">
        <f t="shared" si="4"/>
        <v>0.99940976094008038</v>
      </c>
      <c r="AA17" s="1">
        <f t="shared" si="5"/>
        <v>5.3911027652300434E-4</v>
      </c>
    </row>
    <row r="18" spans="21:27">
      <c r="U18">
        <f t="shared" si="6"/>
        <v>-2.3999999999999986</v>
      </c>
      <c r="V18" s="7">
        <f t="shared" si="0"/>
        <v>2843.2559832307875</v>
      </c>
      <c r="W18" s="1">
        <f t="shared" si="1"/>
        <v>2.5656717047701004E-5</v>
      </c>
      <c r="X18" s="1">
        <f t="shared" si="2"/>
        <v>1.176119332502335E-5</v>
      </c>
      <c r="Y18" s="1">
        <f t="shared" si="3"/>
        <v>2.7904986781357085E-5</v>
      </c>
      <c r="Z18" s="1">
        <f t="shared" si="4"/>
        <v>0.9992951011324358</v>
      </c>
      <c r="AA18" s="1">
        <f t="shared" si="5"/>
        <v>6.395759704100638E-4</v>
      </c>
    </row>
    <row r="19" spans="21:27">
      <c r="U19">
        <f t="shared" si="6"/>
        <v>-2.2999999999999985</v>
      </c>
      <c r="V19" s="7">
        <f t="shared" si="0"/>
        <v>2368.0984299377083</v>
      </c>
      <c r="W19" s="1">
        <f t="shared" si="1"/>
        <v>3.2775064451373889E-5</v>
      </c>
      <c r="X19" s="1">
        <f t="shared" si="2"/>
        <v>1.5251349579094295E-5</v>
      </c>
      <c r="Y19" s="1">
        <f t="shared" si="3"/>
        <v>3.5433864817752659E-5</v>
      </c>
      <c r="Z19" s="1">
        <f t="shared" si="4"/>
        <v>0.99915779301885876</v>
      </c>
      <c r="AA19" s="1">
        <f t="shared" si="5"/>
        <v>7.5874670229291786E-4</v>
      </c>
    </row>
    <row r="20" spans="21:27">
      <c r="U20">
        <f t="shared" si="6"/>
        <v>-2.1999999999999984</v>
      </c>
      <c r="V20" s="7">
        <f t="shared" si="0"/>
        <v>1972.4017498964186</v>
      </c>
      <c r="W20" s="1">
        <f t="shared" si="1"/>
        <v>4.1867225634661926E-5</v>
      </c>
      <c r="X20" s="1">
        <f t="shared" si="2"/>
        <v>1.9776677045875494E-5</v>
      </c>
      <c r="Y20" s="1">
        <f t="shared" si="3"/>
        <v>4.4992837769414916E-5</v>
      </c>
      <c r="Z20" s="1">
        <f t="shared" si="4"/>
        <v>0.99899326555645818</v>
      </c>
      <c r="AA20" s="1">
        <f t="shared" si="5"/>
        <v>9.0009770309193167E-4</v>
      </c>
    </row>
    <row r="21" spans="21:27">
      <c r="U21">
        <f t="shared" si="6"/>
        <v>-2.0999999999999983</v>
      </c>
      <c r="V21" s="7">
        <f t="shared" si="0"/>
        <v>1642.8777760630792</v>
      </c>
      <c r="W21" s="1">
        <f t="shared" si="1"/>
        <v>5.3479897381103699E-5</v>
      </c>
      <c r="X21" s="1">
        <f t="shared" si="2"/>
        <v>2.5643902739656352E-5</v>
      </c>
      <c r="Y21" s="1">
        <f t="shared" si="3"/>
        <v>5.7128655213790565E-5</v>
      </c>
      <c r="Z21" s="1">
        <f t="shared" si="4"/>
        <v>0.99879600082939812</v>
      </c>
      <c r="AA21" s="1">
        <f t="shared" si="5"/>
        <v>1.0677467152673556E-3</v>
      </c>
    </row>
    <row r="22" spans="21:27">
      <c r="U22">
        <f t="shared" si="6"/>
        <v>-1.9999999999999982</v>
      </c>
      <c r="V22" s="7">
        <f t="shared" si="0"/>
        <v>1368.4605576583526</v>
      </c>
      <c r="W22" s="1">
        <f t="shared" si="1"/>
        <v>6.8310866363600979E-5</v>
      </c>
      <c r="X22" s="1">
        <f t="shared" si="2"/>
        <v>3.3250468309062911E-5</v>
      </c>
      <c r="Y22" s="1">
        <f t="shared" si="3"/>
        <v>7.2534974431047591E-5</v>
      </c>
      <c r="Z22" s="1">
        <f t="shared" si="4"/>
        <v>0.99855933228102445</v>
      </c>
      <c r="AA22" s="1">
        <f t="shared" si="5"/>
        <v>1.2665714098718771E-3</v>
      </c>
    </row>
    <row r="23" spans="21:27">
      <c r="U23">
        <f t="shared" si="6"/>
        <v>-1.8999999999999981</v>
      </c>
      <c r="V23" s="7">
        <f t="shared" si="0"/>
        <v>1139.9347356668677</v>
      </c>
      <c r="W23" s="1">
        <f t="shared" si="1"/>
        <v>8.7250585148191057E-5</v>
      </c>
      <c r="X23" s="1">
        <f t="shared" si="2"/>
        <v>4.3111262230586788E-5</v>
      </c>
      <c r="Y23" s="1">
        <f t="shared" si="3"/>
        <v>9.2091649152936398E-5</v>
      </c>
      <c r="Z23" s="1">
        <f t="shared" si="4"/>
        <v>0.99827519884741112</v>
      </c>
      <c r="AA23" s="1">
        <f t="shared" si="5"/>
        <v>1.5023476560572391E-3</v>
      </c>
    </row>
    <row r="24" spans="21:27">
      <c r="U24">
        <f t="shared" si="6"/>
        <v>-1.799999999999998</v>
      </c>
      <c r="V24" s="7">
        <f t="shared" si="0"/>
        <v>949.62606584374873</v>
      </c>
      <c r="W24" s="1">
        <f t="shared" si="1"/>
        <v>1.1143508964791186E-4</v>
      </c>
      <c r="X24" s="1">
        <f t="shared" si="2"/>
        <v>5.5893174221623126E-5</v>
      </c>
      <c r="Y24" s="1">
        <f t="shared" si="3"/>
        <v>1.1691442603204079E-4</v>
      </c>
      <c r="Z24" s="1">
        <f t="shared" si="4"/>
        <v>0.99793384523585982</v>
      </c>
      <c r="AA24" s="1">
        <f t="shared" si="5"/>
        <v>1.781912074238634E-3</v>
      </c>
    </row>
    <row r="25" spans="21:27">
      <c r="U25">
        <f t="shared" si="6"/>
        <v>-1.699999999999998</v>
      </c>
      <c r="V25" s="7">
        <f t="shared" si="0"/>
        <v>791.14369618996614</v>
      </c>
      <c r="W25" s="1">
        <f t="shared" si="1"/>
        <v>1.4231329679776294E-4</v>
      </c>
      <c r="X25" s="1">
        <f t="shared" si="2"/>
        <v>7.2459728802408782E-5</v>
      </c>
      <c r="Y25" s="1">
        <f t="shared" si="3"/>
        <v>1.4841775148320555E-4</v>
      </c>
      <c r="Z25" s="1">
        <f t="shared" si="4"/>
        <v>0.99752345648069274</v>
      </c>
      <c r="AA25" s="1">
        <f t="shared" si="5"/>
        <v>2.1133527422237679E-3</v>
      </c>
    </row>
    <row r="26" spans="21:27">
      <c r="U26">
        <f t="shared" si="6"/>
        <v>-1.5999999999999979</v>
      </c>
      <c r="V26" s="7">
        <f t="shared" si="0"/>
        <v>659.16554390549823</v>
      </c>
      <c r="W26" s="1">
        <f t="shared" si="1"/>
        <v>1.8173250447523829E-4</v>
      </c>
      <c r="X26" s="1">
        <f t="shared" si="2"/>
        <v>9.3928687458545642E-5</v>
      </c>
      <c r="Y26" s="1">
        <f t="shared" si="3"/>
        <v>1.8839406326169364E-4</v>
      </c>
      <c r="Z26" s="1">
        <f t="shared" si="4"/>
        <v>0.99702971239064453</v>
      </c>
      <c r="AA26" s="1">
        <f t="shared" si="5"/>
        <v>2.5062323541600461E-3</v>
      </c>
    </row>
    <row r="27" spans="21:27">
      <c r="U27">
        <f t="shared" si="6"/>
        <v>-1.4999999999999978</v>
      </c>
      <c r="V27" s="7">
        <f t="shared" si="0"/>
        <v>549.25956421972228</v>
      </c>
      <c r="W27" s="1">
        <f t="shared" si="1"/>
        <v>2.3204688310868456E-4</v>
      </c>
      <c r="X27" s="1">
        <f t="shared" si="2"/>
        <v>1.2174630757971391E-4</v>
      </c>
      <c r="Y27" s="1">
        <f t="shared" si="3"/>
        <v>2.391137627891257E-4</v>
      </c>
      <c r="Z27" s="1">
        <f t="shared" si="4"/>
        <v>0.99643524453210608</v>
      </c>
      <c r="AA27" s="1">
        <f t="shared" si="5"/>
        <v>2.9718485144163954E-3</v>
      </c>
    </row>
    <row r="28" spans="21:27">
      <c r="U28">
        <f t="shared" si="6"/>
        <v>-1.3999999999999977</v>
      </c>
      <c r="V28" s="7">
        <f t="shared" si="0"/>
        <v>457.73490883911415</v>
      </c>
      <c r="W28" s="1">
        <f t="shared" si="1"/>
        <v>2.9625493279092054E-4</v>
      </c>
      <c r="X28" s="1">
        <f t="shared" si="2"/>
        <v>1.5778294821229368E-4</v>
      </c>
      <c r="Y28" s="1">
        <f t="shared" si="3"/>
        <v>3.0345105928507662E-4</v>
      </c>
      <c r="Z28" s="1">
        <f t="shared" si="4"/>
        <v>0.9957189749425428</v>
      </c>
      <c r="AA28" s="1">
        <f t="shared" si="5"/>
        <v>3.5235361171688778E-3</v>
      </c>
    </row>
    <row r="29" spans="21:27">
      <c r="U29">
        <f t="shared" si="6"/>
        <v>-1.2999999999999976</v>
      </c>
      <c r="V29" s="7">
        <f t="shared" si="0"/>
        <v>381.51797552167858</v>
      </c>
      <c r="W29" s="1">
        <f t="shared" si="1"/>
        <v>3.7817331292320757E-4</v>
      </c>
      <c r="X29" s="1">
        <f t="shared" si="2"/>
        <v>2.0445595848089327E-4</v>
      </c>
      <c r="Y29" s="1">
        <f t="shared" si="3"/>
        <v>3.8504206587708172E-4</v>
      </c>
      <c r="Z29" s="1">
        <f t="shared" si="4"/>
        <v>0.9948553118467498</v>
      </c>
      <c r="AA29" s="1">
        <f t="shared" si="5"/>
        <v>4.1770168159689569E-3</v>
      </c>
    </row>
    <row r="30" spans="21:27">
      <c r="U30">
        <f t="shared" si="6"/>
        <v>-1.1999999999999975</v>
      </c>
      <c r="V30" s="7">
        <f t="shared" si="0"/>
        <v>318.04918619472062</v>
      </c>
      <c r="W30" s="1">
        <f t="shared" si="1"/>
        <v>4.8265615878934998E-4</v>
      </c>
      <c r="X30" s="1">
        <f t="shared" si="2"/>
        <v>2.648873161760414E-4</v>
      </c>
      <c r="Y30" s="1">
        <f t="shared" si="3"/>
        <v>4.8848292336124623E-4</v>
      </c>
      <c r="Z30" s="1">
        <f t="shared" si="4"/>
        <v>0.99381317332982178</v>
      </c>
      <c r="AA30" s="1">
        <f t="shared" si="5"/>
        <v>4.950800271851648E-3</v>
      </c>
    </row>
    <row r="31" spans="21:27">
      <c r="U31">
        <f t="shared" si="6"/>
        <v>-1.0999999999999974</v>
      </c>
      <c r="V31" s="7">
        <f t="shared" si="0"/>
        <v>265.1970271494572</v>
      </c>
      <c r="W31" s="1">
        <f t="shared" si="1"/>
        <v>6.1587098986305656E-4</v>
      </c>
      <c r="X31" s="1">
        <f t="shared" si="2"/>
        <v>3.4310533857277481E-4</v>
      </c>
      <c r="Y31" s="1">
        <f t="shared" si="3"/>
        <v>6.1957732368470475E-4</v>
      </c>
      <c r="Z31" s="1">
        <f t="shared" si="4"/>
        <v>0.99255480539357743</v>
      </c>
      <c r="AA31" s="1">
        <f t="shared" si="5"/>
        <v>5.8666409543018574E-3</v>
      </c>
    </row>
    <row r="32" spans="21:27">
      <c r="U32">
        <f t="shared" si="6"/>
        <v>-0.99999999999999745</v>
      </c>
      <c r="V32" s="7">
        <f t="shared" si="0"/>
        <v>221.18646455000703</v>
      </c>
      <c r="W32" s="1">
        <f t="shared" si="1"/>
        <v>7.8564456375746123E-4</v>
      </c>
      <c r="X32" s="1">
        <f t="shared" si="2"/>
        <v>4.4430198658084477E-4</v>
      </c>
      <c r="Y32" s="1">
        <f t="shared" si="3"/>
        <v>7.8564456375746091E-4</v>
      </c>
      <c r="Z32" s="1">
        <f t="shared" si="4"/>
        <v>0.99103435646440652</v>
      </c>
      <c r="AA32" s="1">
        <f t="shared" si="5"/>
        <v>6.9500524214976527E-3</v>
      </c>
    </row>
    <row r="33" spans="21:27">
      <c r="U33">
        <f t="shared" si="6"/>
        <v>-0.89999999999999747</v>
      </c>
      <c r="V33" s="7">
        <f t="shared" si="0"/>
        <v>184.53933125335843</v>
      </c>
      <c r="W33" s="1">
        <f t="shared" si="1"/>
        <v>1.0018944529084383E-3</v>
      </c>
      <c r="X33" s="1">
        <f t="shared" si="2"/>
        <v>5.7515981406131358E-4</v>
      </c>
      <c r="Y33" s="1">
        <f t="shared" si="3"/>
        <v>9.959010842769771E-4</v>
      </c>
      <c r="Z33" s="1">
        <f t="shared" si="4"/>
        <v>0.98919616690531509</v>
      </c>
      <c r="AA33" s="1">
        <f t="shared" si="5"/>
        <v>8.2308777434382113E-3</v>
      </c>
    </row>
    <row r="34" spans="21:27">
      <c r="U34">
        <f t="shared" si="6"/>
        <v>-0.79999999999999749</v>
      </c>
      <c r="V34" s="7">
        <f t="shared" si="0"/>
        <v>154.02468296335181</v>
      </c>
      <c r="W34" s="1">
        <f t="shared" si="1"/>
        <v>1.2771645308227847E-3</v>
      </c>
      <c r="X34" s="1">
        <f t="shared" si="2"/>
        <v>7.4426539833102434E-4</v>
      </c>
      <c r="Y34" s="1">
        <f t="shared" si="3"/>
        <v>1.2619301455765726E-3</v>
      </c>
      <c r="Z34" s="1">
        <f t="shared" si="4"/>
        <v>0.98697273054929568</v>
      </c>
      <c r="AA34" s="1">
        <f t="shared" si="5"/>
        <v>9.7439093759739553E-3</v>
      </c>
    </row>
    <row r="35" spans="21:27">
      <c r="U35">
        <f t="shared" si="6"/>
        <v>-0.69999999999999751</v>
      </c>
      <c r="V35" s="7">
        <f t="shared" si="0"/>
        <v>128.61745653654543</v>
      </c>
      <c r="W35" s="1">
        <f t="shared" si="1"/>
        <v>1.6272845957410926E-3</v>
      </c>
      <c r="X35" s="1">
        <f t="shared" si="2"/>
        <v>9.6262893196212747E-4</v>
      </c>
      <c r="Y35" s="1">
        <f t="shared" si="3"/>
        <v>1.5982555184938312E-3</v>
      </c>
      <c r="Z35" s="1">
        <f t="shared" si="4"/>
        <v>0.98428228754183689</v>
      </c>
      <c r="AA35" s="1">
        <f t="shared" si="5"/>
        <v>1.1529543411966015E-2</v>
      </c>
    </row>
    <row r="36" spans="21:27">
      <c r="U36">
        <f t="shared" si="6"/>
        <v>-0.59999999999999754</v>
      </c>
      <c r="V36" s="7">
        <f t="shared" si="0"/>
        <v>107.4640420643573</v>
      </c>
      <c r="W36" s="1">
        <f t="shared" si="1"/>
        <v>2.0721754134069869E-3</v>
      </c>
      <c r="X36" s="1">
        <f t="shared" si="2"/>
        <v>1.2443321742743754E-3</v>
      </c>
      <c r="Y36" s="1">
        <f t="shared" si="3"/>
        <v>2.0230352442209294E-3</v>
      </c>
      <c r="Z36" s="1">
        <f t="shared" si="4"/>
        <v>0.98102601668934208</v>
      </c>
      <c r="AA36" s="1">
        <f t="shared" si="5"/>
        <v>1.3634440478755522E-2</v>
      </c>
    </row>
    <row r="37" spans="21:27">
      <c r="U37">
        <f t="shared" si="6"/>
        <v>-0.49999999999999756</v>
      </c>
      <c r="V37" s="7">
        <f t="shared" si="0"/>
        <v>89.853612537110152</v>
      </c>
      <c r="W37" s="1">
        <f t="shared" si="1"/>
        <v>2.6368195111161428E-3</v>
      </c>
      <c r="X37" s="1">
        <f t="shared" si="2"/>
        <v>1.6073284617676782E-3</v>
      </c>
      <c r="Y37" s="1">
        <f t="shared" si="3"/>
        <v>2.5588897173362212E-3</v>
      </c>
      <c r="Z37" s="1">
        <f t="shared" si="4"/>
        <v>0.97708481529882496</v>
      </c>
      <c r="AA37" s="1">
        <f t="shared" si="5"/>
        <v>1.6112147010955178E-2</v>
      </c>
    </row>
    <row r="38" spans="21:27">
      <c r="U38">
        <f t="shared" si="6"/>
        <v>-0.39999999999999758</v>
      </c>
      <c r="V38" s="7">
        <f t="shared" si="0"/>
        <v>75.194248248791666</v>
      </c>
      <c r="W38" s="1">
        <f t="shared" si="1"/>
        <v>3.3524135094021535E-3</v>
      </c>
      <c r="X38" s="1">
        <f t="shared" si="2"/>
        <v>2.0744178020845926E-3</v>
      </c>
      <c r="Y38" s="1">
        <f t="shared" si="3"/>
        <v>3.233873151586479E-3</v>
      </c>
      <c r="Z38" s="1">
        <f t="shared" si="4"/>
        <v>0.97231569128800888</v>
      </c>
      <c r="AA38" s="1">
        <f t="shared" si="5"/>
        <v>1.9023604248917862E-2</v>
      </c>
    </row>
    <row r="39" spans="21:27">
      <c r="U39">
        <f t="shared" si="6"/>
        <v>-0.2999999999999976</v>
      </c>
      <c r="V39" s="7">
        <f t="shared" si="0"/>
        <v>62.993054119765659</v>
      </c>
      <c r="W39" s="1">
        <f t="shared" si="1"/>
        <v>4.2577072481435451E-3</v>
      </c>
      <c r="X39" s="1">
        <f t="shared" si="2"/>
        <v>2.6744153901793427E-3</v>
      </c>
      <c r="Y39" s="1">
        <f t="shared" si="3"/>
        <v>4.0825868147692772E-3</v>
      </c>
      <c r="Z39" s="1">
        <f t="shared" si="4"/>
        <v>0.96654785461737758</v>
      </c>
      <c r="AA39" s="1">
        <f t="shared" si="5"/>
        <v>2.2437435929530299E-2</v>
      </c>
    </row>
    <row r="40" spans="21:27">
      <c r="U40">
        <f t="shared" si="6"/>
        <v>-0.1999999999999976</v>
      </c>
      <c r="V40" s="7">
        <f t="shared" si="0"/>
        <v>52.839602205739581</v>
      </c>
      <c r="W40" s="1">
        <f t="shared" si="1"/>
        <v>5.4005150445120198E-3</v>
      </c>
      <c r="X40" s="1">
        <f t="shared" si="2"/>
        <v>3.4435204256377792E-3</v>
      </c>
      <c r="Y40" s="1">
        <f t="shared" si="3"/>
        <v>5.1474133565447789E-3</v>
      </c>
      <c r="Z40" s="1">
        <f t="shared" si="4"/>
        <v>0.95957869392084472</v>
      </c>
      <c r="AA40" s="1">
        <f t="shared" si="5"/>
        <v>2.6429857252460703E-2</v>
      </c>
    </row>
    <row r="41" spans="21:27">
      <c r="U41">
        <f t="shared" si="6"/>
        <v>-9.9999999999997591E-2</v>
      </c>
      <c r="V41" s="7">
        <f t="shared" si="0"/>
        <v>44.392143328123339</v>
      </c>
      <c r="W41" s="1">
        <f t="shared" si="1"/>
        <v>6.8393505429896265E-3</v>
      </c>
      <c r="X41" s="1">
        <f t="shared" si="2"/>
        <v>4.4268699522381563E-3</v>
      </c>
      <c r="Y41" s="1">
        <f t="shared" si="3"/>
        <v>6.4798202920488771E-3</v>
      </c>
      <c r="Z41" s="1">
        <f t="shared" si="4"/>
        <v>0.95116997289203897</v>
      </c>
      <c r="AA41" s="1">
        <f t="shared" si="5"/>
        <v>3.1083986320684376E-2</v>
      </c>
    </row>
    <row r="42" spans="21:27">
      <c r="U42">
        <f t="shared" si="6"/>
        <v>2.4147350785597155E-15</v>
      </c>
      <c r="V42" s="7">
        <f t="shared" si="0"/>
        <v>37.366124753554338</v>
      </c>
      <c r="W42" s="1">
        <f t="shared" si="1"/>
        <v>8.6450831750093625E-3</v>
      </c>
      <c r="X42" s="1">
        <f t="shared" si="2"/>
        <v>5.6802244071765557E-3</v>
      </c>
      <c r="Y42" s="1">
        <f t="shared" si="3"/>
        <v>8.1416327241097264E-3</v>
      </c>
      <c r="Z42" s="1">
        <f t="shared" si="4"/>
        <v>0.94104479329935509</v>
      </c>
      <c r="AA42" s="1">
        <f t="shared" si="5"/>
        <v>3.6488266394349225E-2</v>
      </c>
    </row>
    <row r="43" spans="21:27">
      <c r="U43">
        <f t="shared" si="6"/>
        <v>0.10000000000000242</v>
      </c>
      <c r="V43" s="7">
        <f t="shared" si="0"/>
        <v>31.52462829174009</v>
      </c>
      <c r="W43" s="1">
        <f t="shared" si="1"/>
        <v>1.0902435319695938E-2</v>
      </c>
      <c r="X43" s="1">
        <f t="shared" si="2"/>
        <v>7.2716715401215893E-3</v>
      </c>
      <c r="Y43" s="1">
        <f t="shared" si="3"/>
        <v>1.0206106198710428E-2</v>
      </c>
      <c r="Z43" s="1">
        <f t="shared" si="4"/>
        <v>0.92888615736739932</v>
      </c>
      <c r="AA43" s="1">
        <f t="shared" si="5"/>
        <v>4.2733629574072715E-2</v>
      </c>
    </row>
    <row r="44" spans="21:27">
      <c r="U44">
        <f t="shared" si="6"/>
        <v>0.20000000000000243</v>
      </c>
      <c r="V44" s="7">
        <f t="shared" si="0"/>
        <v>26.67040767155143</v>
      </c>
      <c r="W44" s="1">
        <f t="shared" si="1"/>
        <v>1.3711030503691787E-2</v>
      </c>
      <c r="X44" s="1">
        <f t="shared" si="2"/>
        <v>9.2831474589785603E-3</v>
      </c>
      <c r="Y44" s="1">
        <f t="shared" si="3"/>
        <v>1.2758537497095086E-2</v>
      </c>
      <c r="Z44" s="1">
        <f t="shared" si="4"/>
        <v>0.91433831908140761</v>
      </c>
      <c r="AA44" s="1">
        <f t="shared" si="5"/>
        <v>4.9908965458826865E-2</v>
      </c>
    </row>
    <row r="45" spans="21:27">
      <c r="U45">
        <f t="shared" si="6"/>
        <v>0.30000000000000243</v>
      </c>
      <c r="V45" s="7">
        <f t="shared" si="0"/>
        <v>22.639257761246149</v>
      </c>
      <c r="W45" s="1">
        <f t="shared" si="1"/>
        <v>1.7185565400613258E-2</v>
      </c>
      <c r="X45" s="1">
        <f t="shared" si="2"/>
        <v>1.1811454849802573E-2</v>
      </c>
      <c r="Y45" s="1">
        <f t="shared" si="3"/>
        <v>1.5896036645604732E-2</v>
      </c>
      <c r="Z45" s="1">
        <f t="shared" si="4"/>
        <v>0.8970125119124186</v>
      </c>
      <c r="AA45" s="1">
        <f t="shared" si="5"/>
        <v>5.8094431191560832E-2</v>
      </c>
    </row>
    <row r="46" spans="21:27">
      <c r="U46">
        <f t="shared" si="6"/>
        <v>0.40000000000000246</v>
      </c>
      <c r="V46" s="7">
        <f t="shared" si="0"/>
        <v>19.294492923385178</v>
      </c>
      <c r="W46" s="1">
        <f t="shared" si="1"/>
        <v>2.1454524693393571E-2</v>
      </c>
      <c r="X46" s="1">
        <f t="shared" si="2"/>
        <v>1.4968313965687041E-2</v>
      </c>
      <c r="Y46" s="1">
        <f t="shared" si="3"/>
        <v>1.9725960587770718E-2</v>
      </c>
      <c r="Z46" s="1">
        <f t="shared" si="4"/>
        <v>0.87649900095243061</v>
      </c>
      <c r="AA46" s="1">
        <f t="shared" si="5"/>
        <v>6.7352199800718174E-2</v>
      </c>
    </row>
    <row r="47" spans="21:27">
      <c r="U47">
        <f t="shared" si="6"/>
        <v>0.50000000000000244</v>
      </c>
      <c r="V47" s="7">
        <f t="shared" si="0"/>
        <v>16.522349040384373</v>
      </c>
      <c r="W47" s="1">
        <f t="shared" si="1"/>
        <v>2.6656721355388692E-2</v>
      </c>
      <c r="X47" s="1">
        <f t="shared" si="2"/>
        <v>1.8878832620606033E-2</v>
      </c>
      <c r="Y47" s="1">
        <f t="shared" si="3"/>
        <v>2.4362408943775241E-2</v>
      </c>
      <c r="Z47" s="1">
        <f t="shared" si="4"/>
        <v>0.85238757810413102</v>
      </c>
      <c r="AA47" s="1">
        <f t="shared" si="5"/>
        <v>7.7714458976099063E-2</v>
      </c>
    </row>
    <row r="48" spans="21:27">
      <c r="U48">
        <f t="shared" si="6"/>
        <v>0.60000000000000242</v>
      </c>
      <c r="V48" s="7">
        <f t="shared" si="0"/>
        <v>14.228154763505124</v>
      </c>
      <c r="W48" s="1">
        <f t="shared" si="1"/>
        <v>3.2934888860121594E-2</v>
      </c>
      <c r="X48" s="1">
        <f t="shared" si="2"/>
        <v>2.3677673259484177E-2</v>
      </c>
      <c r="Y48" s="1">
        <f t="shared" si="3"/>
        <v>2.9920161402642552E-2</v>
      </c>
      <c r="Z48" s="1">
        <f t="shared" si="4"/>
        <v>0.82429835655012196</v>
      </c>
      <c r="AA48" s="1">
        <f t="shared" si="5"/>
        <v>8.9168919927629625E-2</v>
      </c>
    </row>
    <row r="49" spans="21:27">
      <c r="U49">
        <f t="shared" si="6"/>
        <v>0.7000000000000024</v>
      </c>
      <c r="V49" s="7">
        <f t="shared" si="0"/>
        <v>12.333143368043444</v>
      </c>
      <c r="W49" s="1">
        <f t="shared" si="1"/>
        <v>4.0425673172914102E-2</v>
      </c>
      <c r="X49" s="1">
        <f t="shared" si="2"/>
        <v>2.9502206516429794E-2</v>
      </c>
      <c r="Y49" s="1">
        <f t="shared" si="3"/>
        <v>3.6505577521249159E-2</v>
      </c>
      <c r="Z49" s="1">
        <f t="shared" si="4"/>
        <v>0.7919237070686822</v>
      </c>
      <c r="AA49" s="1">
        <f t="shared" si="5"/>
        <v>0.10164283572072483</v>
      </c>
    </row>
    <row r="50" spans="21:27">
      <c r="U50">
        <f t="shared" si="6"/>
        <v>0.80000000000000238</v>
      </c>
      <c r="V50" s="7">
        <f t="shared" si="0"/>
        <v>10.771798107950719</v>
      </c>
      <c r="W50" s="1">
        <f t="shared" si="1"/>
        <v>4.9245788265418408E-2</v>
      </c>
      <c r="X50" s="1">
        <f t="shared" si="2"/>
        <v>3.6482177238855898E-2</v>
      </c>
      <c r="Y50" s="1">
        <f t="shared" si="3"/>
        <v>4.4204378555009631E-2</v>
      </c>
      <c r="Z50" s="1">
        <f t="shared" si="4"/>
        <v>0.75508010767992761</v>
      </c>
      <c r="AA50" s="1">
        <f t="shared" si="5"/>
        <v>0.11498754826078836</v>
      </c>
    </row>
    <row r="51" spans="21:27">
      <c r="U51">
        <f t="shared" si="6"/>
        <v>0.90000000000000235</v>
      </c>
      <c r="V51" s="7">
        <f t="shared" si="0"/>
        <v>9.4896418764749697</v>
      </c>
      <c r="W51" s="1">
        <f t="shared" si="1"/>
        <v>5.9474901736651216E-2</v>
      </c>
      <c r="X51" s="1">
        <f t="shared" si="2"/>
        <v>4.4725973880206327E-2</v>
      </c>
      <c r="Y51" s="1">
        <f t="shared" si="3"/>
        <v>5.30669542498515E-2</v>
      </c>
      <c r="Z51" s="1">
        <f t="shared" si="4"/>
        <v>0.71376544788581564</v>
      </c>
      <c r="AA51" s="1">
        <f t="shared" si="5"/>
        <v>0.12896672224747532</v>
      </c>
    </row>
    <row r="52" spans="21:27">
      <c r="U52">
        <f t="shared" si="6"/>
        <v>1.0000000000000024</v>
      </c>
      <c r="V52" s="7">
        <f t="shared" si="0"/>
        <v>8.4413968972099358</v>
      </c>
      <c r="W52" s="1">
        <f t="shared" si="1"/>
        <v>7.1136991439265662E-2</v>
      </c>
      <c r="X52" s="1">
        <f t="shared" si="2"/>
        <v>5.4304520553551686E-2</v>
      </c>
      <c r="Y52" s="1">
        <f t="shared" si="3"/>
        <v>6.309285151405819E-2</v>
      </c>
      <c r="Z52" s="1">
        <f t="shared" si="4"/>
        <v>0.66821332738099948</v>
      </c>
      <c r="AA52" s="1">
        <f t="shared" si="5"/>
        <v>0.14325230911212505</v>
      </c>
    </row>
    <row r="53" spans="21:27">
      <c r="U53">
        <f t="shared" si="6"/>
        <v>1.1000000000000025</v>
      </c>
      <c r="V53" s="7">
        <f t="shared" si="0"/>
        <v>7.5894525931427115</v>
      </c>
      <c r="W53" s="1">
        <f t="shared" si="1"/>
        <v>8.4183236694723676E-2</v>
      </c>
      <c r="X53" s="1">
        <f t="shared" si="2"/>
        <v>6.5234978966504056E-2</v>
      </c>
      <c r="Y53" s="1">
        <f t="shared" si="3"/>
        <v>7.4217191320350845E-2</v>
      </c>
      <c r="Z53" s="1">
        <f t="shared" si="4"/>
        <v>0.61893224772459099</v>
      </c>
      <c r="AA53" s="1">
        <f t="shared" si="5"/>
        <v>0.15743234529383046</v>
      </c>
    </row>
    <row r="54" spans="21:27">
      <c r="U54">
        <f t="shared" si="6"/>
        <v>1.2000000000000026</v>
      </c>
      <c r="V54" s="7">
        <f t="shared" si="0"/>
        <v>6.9025901270856966</v>
      </c>
      <c r="W54" s="1">
        <f t="shared" si="1"/>
        <v>9.8480499807298325E-2</v>
      </c>
      <c r="X54" s="1">
        <f t="shared" si="2"/>
        <v>7.746750492018023E-2</v>
      </c>
      <c r="Y54" s="1">
        <f t="shared" si="3"/>
        <v>8.6302499197041832E-2</v>
      </c>
      <c r="Z54" s="1">
        <f t="shared" si="4"/>
        <v>0.56671614772545686</v>
      </c>
      <c r="AA54" s="1">
        <f t="shared" si="5"/>
        <v>0.17103334835002273</v>
      </c>
    </row>
    <row r="55" spans="21:27">
      <c r="U55">
        <f t="shared" si="6"/>
        <v>1.3000000000000027</v>
      </c>
      <c r="V55" s="7">
        <f t="shared" si="0"/>
        <v>6.3549207226843301</v>
      </c>
      <c r="W55" s="1">
        <f t="shared" si="1"/>
        <v>0.1138094830669015</v>
      </c>
      <c r="X55" s="1">
        <f t="shared" si="2"/>
        <v>9.0878718077541568E-2</v>
      </c>
      <c r="Y55" s="1">
        <f t="shared" si="3"/>
        <v>9.9139291807843463E-2</v>
      </c>
      <c r="Z55" s="1">
        <f t="shared" si="4"/>
        <v>0.51261539631703679</v>
      </c>
      <c r="AA55" s="1">
        <f t="shared" si="5"/>
        <v>0.18355711073067663</v>
      </c>
    </row>
    <row r="56" spans="21:27">
      <c r="U56">
        <f t="shared" si="6"/>
        <v>1.4000000000000028</v>
      </c>
      <c r="V56" s="7">
        <f t="shared" si="0"/>
        <v>5.9250020503304279</v>
      </c>
      <c r="W56" s="1">
        <f t="shared" si="1"/>
        <v>0.12987523331990458</v>
      </c>
      <c r="X56" s="1">
        <f t="shared" si="2"/>
        <v>0.105274818070817</v>
      </c>
      <c r="Y56" s="1">
        <f t="shared" si="3"/>
        <v>0.11245737330803597</v>
      </c>
      <c r="Z56" s="1">
        <f t="shared" si="4"/>
        <v>0.45786493822258079</v>
      </c>
      <c r="AA56" s="1">
        <f t="shared" si="5"/>
        <v>0.1945276370786618</v>
      </c>
    </row>
    <row r="57" spans="21:27">
      <c r="U57">
        <f t="shared" si="6"/>
        <v>1.5000000000000029</v>
      </c>
      <c r="V57" s="7">
        <f t="shared" si="0"/>
        <v>5.5951029377198775</v>
      </c>
      <c r="W57" s="1">
        <f t="shared" si="1"/>
        <v>0.14632988207570558</v>
      </c>
      <c r="X57" s="1">
        <f t="shared" si="2"/>
        <v>0.1204052984811407</v>
      </c>
      <c r="Y57" s="1">
        <f t="shared" si="3"/>
        <v>0.12594729669189786</v>
      </c>
      <c r="Z57" s="1">
        <f t="shared" si="4"/>
        <v>0.40377732054208654</v>
      </c>
      <c r="AA57" s="1">
        <f t="shared" si="5"/>
        <v>0.20354020220916938</v>
      </c>
    </row>
    <row r="58" spans="21:27">
      <c r="U58">
        <f t="shared" si="6"/>
        <v>1.600000000000003</v>
      </c>
      <c r="V58" s="7">
        <f t="shared" si="0"/>
        <v>5.3505916411197827</v>
      </c>
      <c r="W58" s="1">
        <f t="shared" si="1"/>
        <v>0.16280418132666444</v>
      </c>
      <c r="X58" s="1">
        <f t="shared" si="2"/>
        <v>0.13598548295536211</v>
      </c>
      <c r="Y58" s="1">
        <f t="shared" si="3"/>
        <v>0.13928861356485747</v>
      </c>
      <c r="Z58" s="1">
        <f t="shared" si="4"/>
        <v>0.35161897680440735</v>
      </c>
      <c r="AA58" s="1">
        <f t="shared" si="5"/>
        <v>0.21030274534870849</v>
      </c>
    </row>
    <row r="59" spans="21:27">
      <c r="U59">
        <f t="shared" si="6"/>
        <v>1.7000000000000031</v>
      </c>
      <c r="V59" s="7">
        <f t="shared" si="0"/>
        <v>5.1794270577474766</v>
      </c>
      <c r="W59" s="1">
        <f t="shared" si="1"/>
        <v>0.17894183974905803</v>
      </c>
      <c r="X59" s="1">
        <f t="shared" si="2"/>
        <v>0.1517236593211351</v>
      </c>
      <c r="Y59" s="1">
        <f t="shared" si="3"/>
        <v>0.15217951373883423</v>
      </c>
      <c r="Z59" s="1">
        <f t="shared" si="4"/>
        <v>0.30249381634902628</v>
      </c>
      <c r="AA59" s="1">
        <f t="shared" si="5"/>
        <v>0.2146611708419463</v>
      </c>
    </row>
    <row r="60" spans="21:27">
      <c r="U60">
        <f t="shared" si="6"/>
        <v>1.8000000000000032</v>
      </c>
      <c r="V60" s="7">
        <f t="shared" si="0"/>
        <v>5.0717357111629031</v>
      </c>
      <c r="W60" s="1">
        <f t="shared" si="1"/>
        <v>0.19442999407332301</v>
      </c>
      <c r="X60" s="1">
        <f t="shared" si="2"/>
        <v>0.1673474467551859</v>
      </c>
      <c r="Y60" s="1">
        <f t="shared" si="3"/>
        <v>0.16436214106759905</v>
      </c>
      <c r="Z60" s="1">
        <f t="shared" si="4"/>
        <v>0.25725612157100286</v>
      </c>
      <c r="AA60" s="1">
        <f t="shared" si="5"/>
        <v>0.21660429653288926</v>
      </c>
    </row>
    <row r="61" spans="21:27">
      <c r="U61">
        <f t="shared" si="6"/>
        <v>1.9000000000000032</v>
      </c>
      <c r="V61" s="7">
        <f t="shared" si="0"/>
        <v>5.0194602161188255</v>
      </c>
      <c r="W61" s="1">
        <f t="shared" si="1"/>
        <v>0.20902061380132186</v>
      </c>
      <c r="X61" s="1">
        <f t="shared" si="2"/>
        <v>0.18262463614901459</v>
      </c>
      <c r="Y61" s="1">
        <f t="shared" si="3"/>
        <v>0.17563937332391186</v>
      </c>
      <c r="Z61" s="1">
        <f t="shared" si="4"/>
        <v>0.21646586719804173</v>
      </c>
      <c r="AA61" s="1">
        <f t="shared" si="5"/>
        <v>0.21624950952770985</v>
      </c>
    </row>
    <row r="62" spans="21:27">
      <c r="U62">
        <f t="shared" si="6"/>
        <v>2.0000000000000031</v>
      </c>
      <c r="V62" s="7">
        <f t="shared" si="0"/>
        <v>5.0160673234041653</v>
      </c>
      <c r="W62" s="1">
        <f t="shared" si="1"/>
        <v>0.22254048809323179</v>
      </c>
      <c r="X62" s="1">
        <f t="shared" si="2"/>
        <v>0.19737570688689859</v>
      </c>
      <c r="Y62" s="1">
        <f t="shared" si="3"/>
        <v>0.18588144053720135</v>
      </c>
      <c r="Z62" s="1">
        <f t="shared" si="4"/>
        <v>0.18038781373888826</v>
      </c>
      <c r="AA62" s="1">
        <f t="shared" si="5"/>
        <v>0.21381455074377989</v>
      </c>
    </row>
    <row r="63" spans="21:27">
      <c r="U63">
        <f t="shared" si="6"/>
        <v>2.1000000000000032</v>
      </c>
      <c r="V63" s="7">
        <f t="shared" si="0"/>
        <v>5.0563056392213745</v>
      </c>
      <c r="W63" s="1">
        <f t="shared" si="1"/>
        <v>0.23489043542011834</v>
      </c>
      <c r="X63" s="1">
        <f t="shared" si="2"/>
        <v>0.21147761912969812</v>
      </c>
      <c r="Y63" s="1">
        <f t="shared" si="3"/>
        <v>0.19502332624313312</v>
      </c>
      <c r="Z63" s="1">
        <f t="shared" si="4"/>
        <v>0.14902575944276736</v>
      </c>
      <c r="AA63" s="1">
        <f t="shared" si="5"/>
        <v>0.20958285976428309</v>
      </c>
    </row>
    <row r="64" spans="21:27">
      <c r="U64">
        <f t="shared" si="6"/>
        <v>2.2000000000000033</v>
      </c>
      <c r="V64" s="7">
        <f t="shared" si="0"/>
        <v>5.136004774487736</v>
      </c>
      <c r="W64" s="1">
        <f t="shared" si="1"/>
        <v>0.24603647147773849</v>
      </c>
      <c r="X64" s="1">
        <f t="shared" si="2"/>
        <v>0.22486040399760035</v>
      </c>
      <c r="Y64" s="1">
        <f t="shared" si="3"/>
        <v>0.20305558981003546</v>
      </c>
      <c r="Z64" s="1">
        <f t="shared" si="4"/>
        <v>0.12217809593253824</v>
      </c>
      <c r="AA64" s="1">
        <f t="shared" si="5"/>
        <v>0.20386943878208752</v>
      </c>
    </row>
    <row r="65" spans="21:27">
      <c r="U65">
        <f t="shared" si="6"/>
        <v>2.3000000000000034</v>
      </c>
      <c r="V65" s="7">
        <f t="shared" si="0"/>
        <v>5.2519090628804426</v>
      </c>
      <c r="W65" s="1">
        <f t="shared" si="1"/>
        <v>0.25599646542521676</v>
      </c>
      <c r="X65" s="1">
        <f t="shared" si="2"/>
        <v>0.23749905332137752</v>
      </c>
      <c r="Y65" s="1">
        <f t="shared" si="3"/>
        <v>0.21001178274468887</v>
      </c>
      <c r="Z65" s="1">
        <f t="shared" si="4"/>
        <v>9.9500596333837815E-2</v>
      </c>
      <c r="AA65" s="1">
        <f t="shared" si="5"/>
        <v>0.19699210217487906</v>
      </c>
    </row>
    <row r="66" spans="21:27">
      <c r="U66">
        <f t="shared" si="6"/>
        <v>2.4000000000000035</v>
      </c>
      <c r="V66" s="7">
        <f t="shared" si="0"/>
        <v>5.4015401388746929</v>
      </c>
      <c r="W66" s="1">
        <f t="shared" si="1"/>
        <v>0.26482550970692431</v>
      </c>
      <c r="X66" s="1">
        <f t="shared" si="2"/>
        <v>0.24940327263035258</v>
      </c>
      <c r="Y66" s="1">
        <f t="shared" si="3"/>
        <v>0.21595523809649186</v>
      </c>
      <c r="Z66" s="1">
        <f t="shared" si="4"/>
        <v>8.0565551320149018E-2</v>
      </c>
      <c r="AA66" s="1">
        <f t="shared" si="5"/>
        <v>0.18925042824608215</v>
      </c>
    </row>
    <row r="67" spans="21:27">
      <c r="U67">
        <f t="shared" si="6"/>
        <v>2.5000000000000036</v>
      </c>
      <c r="V67" s="7">
        <f t="shared" ref="V67:V82" si="7">EXP($B$5*$U67-$B$6)+EXP($C$5*$U67-$C$6)+EXP($D$5*$U67-$D$6)+EXP($E$5*$U67-$E$6)+EXP($F$5*$U67-$F$6)</f>
        <v>5.583083627110244</v>
      </c>
      <c r="W67" s="1">
        <f t="shared" ref="W67:W82" si="8">EXP(B$5*$U67-B$6)/$V67</f>
        <v>0.27260232109516003</v>
      </c>
      <c r="X67" s="1">
        <f t="shared" ref="X67:X82" si="9">EXP(C$5*$U67-C$6)/$V67</f>
        <v>0.26060713250883122</v>
      </c>
      <c r="Y67" s="1">
        <f t="shared" ref="Y67:Y82" si="10">EXP(D$5*$U67-D$6)/$V67</f>
        <v>0.22096714689464306</v>
      </c>
      <c r="Z67" s="1">
        <f t="shared" ref="Z67:Z82" si="11">EXP(E$5*$U67-E$6)/$V67</f>
        <v>6.4910800918822065E-2</v>
      </c>
      <c r="AA67" s="1">
        <f t="shared" ref="AA67:AA82" si="12">EXP(F$5*$U67-F$6)/$V67</f>
        <v>0.18091259858254372</v>
      </c>
    </row>
    <row r="68" spans="21:27">
      <c r="U68">
        <f t="shared" ref="U68:U82" si="13">U67+0.1</f>
        <v>2.6000000000000036</v>
      </c>
      <c r="V68" s="7">
        <f t="shared" si="7"/>
        <v>5.7952959943600897</v>
      </c>
      <c r="W68" s="1">
        <f t="shared" si="8"/>
        <v>0.27941796016593862</v>
      </c>
      <c r="X68" s="1">
        <f t="shared" si="9"/>
        <v>0.27115991143627022</v>
      </c>
      <c r="Y68" s="1">
        <f t="shared" si="10"/>
        <v>0.22513691448317444</v>
      </c>
      <c r="Z68" s="1">
        <f t="shared" si="11"/>
        <v>5.2076236212946964E-2</v>
      </c>
      <c r="AA68" s="1">
        <f t="shared" si="12"/>
        <v>0.17220897770166974</v>
      </c>
    </row>
    <row r="69" spans="21:27">
      <c r="U69">
        <f t="shared" si="13"/>
        <v>2.7000000000000037</v>
      </c>
      <c r="V69" s="7">
        <f t="shared" si="7"/>
        <v>6.0374282819780607</v>
      </c>
      <c r="W69" s="1">
        <f t="shared" si="8"/>
        <v>0.28536730467735144</v>
      </c>
      <c r="X69" s="1">
        <f t="shared" si="9"/>
        <v>0.28111873901000389</v>
      </c>
      <c r="Y69" s="1">
        <f t="shared" si="10"/>
        <v>0.22855505879486057</v>
      </c>
      <c r="Z69" s="1">
        <f t="shared" si="11"/>
        <v>4.1628171551829879E-2</v>
      </c>
      <c r="AA69" s="1">
        <f t="shared" si="12"/>
        <v>0.16333072596595438</v>
      </c>
    </row>
    <row r="70" spans="21:27">
      <c r="U70">
        <f t="shared" si="13"/>
        <v>2.8000000000000038</v>
      </c>
      <c r="V70" s="7">
        <f t="shared" si="7"/>
        <v>6.3091639923019738</v>
      </c>
      <c r="W70" s="1">
        <f t="shared" si="8"/>
        <v>0.29054314949851706</v>
      </c>
      <c r="X70" s="1">
        <f t="shared" si="9"/>
        <v>0.29054314949851717</v>
      </c>
      <c r="Y70" s="1">
        <f t="shared" si="10"/>
        <v>0.23130844984476842</v>
      </c>
      <c r="Z70" s="1">
        <f t="shared" si="11"/>
        <v>3.3173524419509264E-2</v>
      </c>
      <c r="AA70" s="1">
        <f t="shared" si="12"/>
        <v>0.1544317267386881</v>
      </c>
    </row>
    <row r="71" spans="21:27">
      <c r="U71">
        <f t="shared" si="13"/>
        <v>2.9000000000000039</v>
      </c>
      <c r="V71" s="7">
        <f t="shared" si="7"/>
        <v>6.6105688656848223</v>
      </c>
      <c r="W71" s="1">
        <f t="shared" si="8"/>
        <v>0.2950325140683519</v>
      </c>
      <c r="X71" s="1">
        <f t="shared" si="9"/>
        <v>0.29949135951720507</v>
      </c>
      <c r="Y71" s="1">
        <f t="shared" si="10"/>
        <v>0.23347746608137029</v>
      </c>
      <c r="Z71" s="1">
        <f t="shared" si="11"/>
        <v>2.636627067768306E-2</v>
      </c>
      <c r="AA71" s="1">
        <f t="shared" si="12"/>
        <v>0.14563238965538963</v>
      </c>
    </row>
    <row r="72" spans="21:27">
      <c r="U72">
        <f t="shared" si="13"/>
        <v>3.000000000000004</v>
      </c>
      <c r="V72" s="7">
        <f t="shared" si="7"/>
        <v>6.942050671110672</v>
      </c>
      <c r="W72" s="1">
        <f t="shared" si="8"/>
        <v>0.29891464438736687</v>
      </c>
      <c r="X72" s="1">
        <f t="shared" si="9"/>
        <v>0.3080179505740655</v>
      </c>
      <c r="Y72" s="1">
        <f t="shared" si="10"/>
        <v>0.23513458735590381</v>
      </c>
      <c r="Z72" s="1">
        <f t="shared" si="11"/>
        <v>2.0908547828332135E-2</v>
      </c>
      <c r="AA72" s="1">
        <f t="shared" si="12"/>
        <v>0.13702426985433175</v>
      </c>
    </row>
    <row r="73" spans="21:27">
      <c r="U73">
        <f t="shared" si="13"/>
        <v>3.1000000000000041</v>
      </c>
      <c r="V73" s="7">
        <f t="shared" si="7"/>
        <v>7.3043274556283215</v>
      </c>
      <c r="W73" s="1">
        <f t="shared" si="8"/>
        <v>0.30226022070511377</v>
      </c>
      <c r="X73" s="1">
        <f t="shared" si="9"/>
        <v>0.31617261179970668</v>
      </c>
      <c r="Y73" s="1">
        <f t="shared" si="10"/>
        <v>0.23634398428020831</v>
      </c>
      <c r="Z73" s="1">
        <f t="shared" si="11"/>
        <v>1.6548381530544332E-2</v>
      </c>
      <c r="AA73" s="1">
        <f t="shared" si="12"/>
        <v>0.12867480168442685</v>
      </c>
    </row>
    <row r="74" spans="21:27">
      <c r="U74">
        <f t="shared" si="13"/>
        <v>3.2000000000000042</v>
      </c>
      <c r="V74" s="7">
        <f t="shared" si="7"/>
        <v>7.6984029668541485</v>
      </c>
      <c r="W74" s="1">
        <f t="shared" si="8"/>
        <v>0.30513136186863232</v>
      </c>
      <c r="X74" s="1">
        <f t="shared" si="9"/>
        <v>0.32399963152927108</v>
      </c>
      <c r="Y74" s="1">
        <f t="shared" si="10"/>
        <v>0.23716174543220592</v>
      </c>
      <c r="Z74" s="1">
        <f t="shared" si="11"/>
        <v>1.3075527829907242E-2</v>
      </c>
      <c r="AA74" s="1">
        <f t="shared" si="12"/>
        <v>0.12063173333998339</v>
      </c>
    </row>
    <row r="75" spans="21:27">
      <c r="U75">
        <f t="shared" si="13"/>
        <v>3.3000000000000043</v>
      </c>
      <c r="V75" s="7">
        <f t="shared" si="7"/>
        <v>8.1255481875111464</v>
      </c>
      <c r="W75" s="1">
        <f t="shared" si="8"/>
        <v>0.30758211240467526</v>
      </c>
      <c r="X75" s="1">
        <f t="shared" si="9"/>
        <v>0.33153788405661494</v>
      </c>
      <c r="Y75" s="1">
        <f t="shared" si="10"/>
        <v>0.23763647352522929</v>
      </c>
      <c r="Z75" s="1">
        <f t="shared" si="11"/>
        <v>1.0316474503492816E-2</v>
      </c>
      <c r="AA75" s="1">
        <f t="shared" si="12"/>
        <v>0.11292705550998762</v>
      </c>
    </row>
    <row r="76" spans="21:27">
      <c r="U76">
        <f t="shared" si="13"/>
        <v>3.4000000000000044</v>
      </c>
      <c r="V76" s="7">
        <f t="shared" si="7"/>
        <v>8.5872881088453852</v>
      </c>
      <c r="W76" s="1">
        <f t="shared" si="8"/>
        <v>0.30965918705675688</v>
      </c>
      <c r="X76" s="1">
        <f t="shared" si="9"/>
        <v>0.3388211191905649</v>
      </c>
      <c r="Y76" s="1">
        <f t="shared" si="10"/>
        <v>0.23781006197119561</v>
      </c>
      <c r="Z76" s="1">
        <f t="shared" si="11"/>
        <v>8.1292794907491996E-3</v>
      </c>
      <c r="AA76" s="1">
        <f t="shared" si="12"/>
        <v>0.10558035229073327</v>
      </c>
    </row>
    <row r="77" spans="21:27">
      <c r="U77">
        <f t="shared" si="13"/>
        <v>3.5000000000000044</v>
      </c>
      <c r="V77" s="7">
        <f t="shared" si="7"/>
        <v>9.0853930270120138</v>
      </c>
      <c r="W77" s="1">
        <f t="shared" si="8"/>
        <v>0.31140282054281526</v>
      </c>
      <c r="X77" s="1">
        <f t="shared" si="9"/>
        <v>0.3458784168715987</v>
      </c>
      <c r="Y77" s="1">
        <f t="shared" si="10"/>
        <v>0.23771852768104415</v>
      </c>
      <c r="Z77" s="1">
        <f t="shared" si="11"/>
        <v>6.3986518323401673E-3</v>
      </c>
      <c r="AA77" s="1">
        <f t="shared" si="12"/>
        <v>9.8601583072201765E-2</v>
      </c>
    </row>
    <row r="78" spans="21:27">
      <c r="U78">
        <f t="shared" si="13"/>
        <v>3.6000000000000045</v>
      </c>
      <c r="V78" s="7">
        <f t="shared" si="7"/>
        <v>9.6218737783326116</v>
      </c>
      <c r="W78" s="1">
        <f t="shared" si="8"/>
        <v>0.31284762590759946</v>
      </c>
      <c r="X78" s="1">
        <f t="shared" si="9"/>
        <v>0.35273471323490074</v>
      </c>
      <c r="Y78" s="1">
        <f t="shared" si="10"/>
        <v>0.23739282389664196</v>
      </c>
      <c r="Z78" s="1">
        <f t="shared" si="11"/>
        <v>5.0314904574063389E-3</v>
      </c>
      <c r="AA78" s="1">
        <f t="shared" si="12"/>
        <v>9.1993346503451562E-2</v>
      </c>
    </row>
    <row r="79" spans="21:27">
      <c r="U79">
        <f t="shared" si="13"/>
        <v>3.7000000000000046</v>
      </c>
      <c r="V79" s="7">
        <f t="shared" si="7"/>
        <v>10.198980440014729</v>
      </c>
      <c r="W79" s="1">
        <f t="shared" si="8"/>
        <v>0.31402340474948981</v>
      </c>
      <c r="X79" s="1">
        <f t="shared" si="9"/>
        <v>0.35941133788303276</v>
      </c>
      <c r="Y79" s="1">
        <f t="shared" si="10"/>
        <v>0.2368595905300232</v>
      </c>
      <c r="Z79" s="1">
        <f t="shared" si="11"/>
        <v>3.9529712864399573E-3</v>
      </c>
      <c r="AA79" s="1">
        <f t="shared" si="12"/>
        <v>8.5752695551014363E-2</v>
      </c>
    </row>
    <row r="80" spans="21:27">
      <c r="U80">
        <f t="shared" si="13"/>
        <v>3.8000000000000047</v>
      </c>
      <c r="V80" s="7">
        <f t="shared" si="7"/>
        <v>10.819204116096067</v>
      </c>
      <c r="W80" s="1">
        <f t="shared" si="8"/>
        <v>0.31495587983728063</v>
      </c>
      <c r="X80" s="1">
        <f t="shared" si="9"/>
        <v>0.36592652614356724</v>
      </c>
      <c r="Y80" s="1">
        <f t="shared" si="10"/>
        <v>0.2361418219518476</v>
      </c>
      <c r="Z80" s="1">
        <f t="shared" si="11"/>
        <v>3.103196052308489E-3</v>
      </c>
      <c r="AA80" s="1">
        <f t="shared" si="12"/>
        <v>7.9872576014996144E-2</v>
      </c>
    </row>
    <row r="81" spans="21:27">
      <c r="U81">
        <f t="shared" si="13"/>
        <v>3.9000000000000048</v>
      </c>
      <c r="V81" s="7">
        <f t="shared" si="7"/>
        <v>11.485281507035548</v>
      </c>
      <c r="W81" s="1">
        <f t="shared" si="8"/>
        <v>0.31566733833665622</v>
      </c>
      <c r="X81" s="1">
        <f t="shared" si="9"/>
        <v>0.3722958866361929</v>
      </c>
      <c r="Y81" s="1">
        <f t="shared" si="10"/>
        <v>0.23525944637878465</v>
      </c>
      <c r="Z81" s="1">
        <f t="shared" si="11"/>
        <v>2.4343722789086433E-3</v>
      </c>
      <c r="AA81" s="1">
        <f t="shared" si="12"/>
        <v>7.4342956369457536E-2</v>
      </c>
    </row>
    <row r="82" spans="21:27">
      <c r="U82">
        <f t="shared" si="13"/>
        <v>4.0000000000000044</v>
      </c>
      <c r="V82" s="7">
        <f t="shared" si="7"/>
        <v>12.200202028031235</v>
      </c>
      <c r="W82" s="1">
        <f t="shared" si="8"/>
        <v>0.31617718475760875</v>
      </c>
      <c r="X82" s="1">
        <f t="shared" si="9"/>
        <v>0.37853281541478206</v>
      </c>
      <c r="Y82" s="1">
        <f t="shared" si="10"/>
        <v>0.23422981943228655</v>
      </c>
      <c r="Z82" s="1">
        <f t="shared" si="11"/>
        <v>1.9084717057471666E-3</v>
      </c>
      <c r="AA82" s="1">
        <f t="shared" si="12"/>
        <v>6.9151708689575417E-2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PARAMETROS_AC</vt:lpstr>
      <vt:lpstr>GRAF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Heliton</dc:creator>
  <cp:lastModifiedBy>Heliton</cp:lastModifiedBy>
  <dcterms:created xsi:type="dcterms:W3CDTF">2012-11-06T09:29:35Z</dcterms:created>
  <dcterms:modified xsi:type="dcterms:W3CDTF">2012-11-09T10:16:02Z</dcterms:modified>
</cp:coreProperties>
</file>